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1 Legislation\"/>
    </mc:Choice>
  </mc:AlternateContent>
  <xr:revisionPtr revIDLastSave="0" documentId="8_{69BA5624-A5B8-4631-81AD-9916F0685BD2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GF Cash Balances" sheetId="3" r:id="rId1"/>
  </sheets>
  <definedNames>
    <definedName name="_xlnm._FilterDatabase" localSheetId="0" hidden="1">'GF Cash Balances'!$A$5:$X$5</definedName>
    <definedName name="_xlnm.Print_Area" localSheetId="0">'GF Cash Balances'!$A$1:$X$154</definedName>
    <definedName name="_xlnm.Print_Titles" localSheetId="0">'GF Cash Balances'!$1:$5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3" l="1"/>
  <c r="V22" i="3"/>
  <c r="V30" i="3"/>
  <c r="V38" i="3"/>
  <c r="V46" i="3"/>
  <c r="V54" i="3"/>
  <c r="V62" i="3"/>
  <c r="V70" i="3"/>
  <c r="V78" i="3"/>
  <c r="V86" i="3"/>
  <c r="V94" i="3"/>
  <c r="V102" i="3"/>
  <c r="V110" i="3"/>
  <c r="V118" i="3"/>
  <c r="V126" i="3"/>
  <c r="V134" i="3"/>
  <c r="V142" i="3"/>
  <c r="V150" i="3"/>
  <c r="U7" i="3"/>
  <c r="V7" i="3" s="1"/>
  <c r="U8" i="3"/>
  <c r="V8" i="3" s="1"/>
  <c r="U9" i="3"/>
  <c r="V9" i="3" s="1"/>
  <c r="U10" i="3"/>
  <c r="V10" i="3" s="1"/>
  <c r="U11" i="3"/>
  <c r="V11" i="3" s="1"/>
  <c r="U12" i="3"/>
  <c r="V12" i="3" s="1"/>
  <c r="U13" i="3"/>
  <c r="V13" i="3" s="1"/>
  <c r="U14" i="3"/>
  <c r="U15" i="3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U47" i="3"/>
  <c r="V47" i="3" s="1"/>
  <c r="U48" i="3"/>
  <c r="V48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V69" i="3" s="1"/>
  <c r="U70" i="3"/>
  <c r="U71" i="3"/>
  <c r="V71" i="3" s="1"/>
  <c r="U72" i="3"/>
  <c r="V72" i="3" s="1"/>
  <c r="U73" i="3"/>
  <c r="V73" i="3" s="1"/>
  <c r="U74" i="3"/>
  <c r="V74" i="3" s="1"/>
  <c r="U75" i="3"/>
  <c r="V75" i="3" s="1"/>
  <c r="U76" i="3"/>
  <c r="V76" i="3" s="1"/>
  <c r="U77" i="3"/>
  <c r="V77" i="3" s="1"/>
  <c r="U78" i="3"/>
  <c r="U79" i="3"/>
  <c r="V79" i="3" s="1"/>
  <c r="U80" i="3"/>
  <c r="V80" i="3" s="1"/>
  <c r="U81" i="3"/>
  <c r="V81" i="3" s="1"/>
  <c r="U82" i="3"/>
  <c r="V82" i="3" s="1"/>
  <c r="U83" i="3"/>
  <c r="V83" i="3" s="1"/>
  <c r="U84" i="3"/>
  <c r="V84" i="3" s="1"/>
  <c r="U85" i="3"/>
  <c r="V85" i="3" s="1"/>
  <c r="U86" i="3"/>
  <c r="U87" i="3"/>
  <c r="V87" i="3" s="1"/>
  <c r="U88" i="3"/>
  <c r="V88" i="3" s="1"/>
  <c r="U89" i="3"/>
  <c r="V89" i="3" s="1"/>
  <c r="U90" i="3"/>
  <c r="V90" i="3" s="1"/>
  <c r="U91" i="3"/>
  <c r="V91" i="3" s="1"/>
  <c r="U92" i="3"/>
  <c r="V92" i="3" s="1"/>
  <c r="U93" i="3"/>
  <c r="V93" i="3" s="1"/>
  <c r="U94" i="3"/>
  <c r="U95" i="3"/>
  <c r="V95" i="3" s="1"/>
  <c r="U96" i="3"/>
  <c r="V96" i="3" s="1"/>
  <c r="U97" i="3"/>
  <c r="V97" i="3" s="1"/>
  <c r="U98" i="3"/>
  <c r="V98" i="3" s="1"/>
  <c r="U99" i="3"/>
  <c r="V99" i="3" s="1"/>
  <c r="U100" i="3"/>
  <c r="V100" i="3" s="1"/>
  <c r="U101" i="3"/>
  <c r="V101" i="3" s="1"/>
  <c r="U102" i="3"/>
  <c r="U103" i="3"/>
  <c r="V103" i="3" s="1"/>
  <c r="U104" i="3"/>
  <c r="V104" i="3" s="1"/>
  <c r="U105" i="3"/>
  <c r="V105" i="3" s="1"/>
  <c r="U106" i="3"/>
  <c r="V106" i="3" s="1"/>
  <c r="U107" i="3"/>
  <c r="V107" i="3" s="1"/>
  <c r="U108" i="3"/>
  <c r="V108" i="3" s="1"/>
  <c r="U109" i="3"/>
  <c r="V109" i="3" s="1"/>
  <c r="U110" i="3"/>
  <c r="U111" i="3"/>
  <c r="V111" i="3" s="1"/>
  <c r="U112" i="3"/>
  <c r="V112" i="3" s="1"/>
  <c r="U113" i="3"/>
  <c r="V113" i="3" s="1"/>
  <c r="U114" i="3"/>
  <c r="V114" i="3" s="1"/>
  <c r="U115" i="3"/>
  <c r="V115" i="3" s="1"/>
  <c r="U116" i="3"/>
  <c r="V116" i="3" s="1"/>
  <c r="U117" i="3"/>
  <c r="V117" i="3" s="1"/>
  <c r="U118" i="3"/>
  <c r="U119" i="3"/>
  <c r="V119" i="3" s="1"/>
  <c r="U120" i="3"/>
  <c r="V120" i="3" s="1"/>
  <c r="U121" i="3"/>
  <c r="V121" i="3" s="1"/>
  <c r="U122" i="3"/>
  <c r="V122" i="3" s="1"/>
  <c r="U123" i="3"/>
  <c r="V123" i="3" s="1"/>
  <c r="U124" i="3"/>
  <c r="V124" i="3" s="1"/>
  <c r="U125" i="3"/>
  <c r="V125" i="3" s="1"/>
  <c r="U126" i="3"/>
  <c r="U127" i="3"/>
  <c r="V127" i="3" s="1"/>
  <c r="U128" i="3"/>
  <c r="V128" i="3" s="1"/>
  <c r="U129" i="3"/>
  <c r="V129" i="3" s="1"/>
  <c r="U130" i="3"/>
  <c r="V130" i="3" s="1"/>
  <c r="U131" i="3"/>
  <c r="V131" i="3" s="1"/>
  <c r="U132" i="3"/>
  <c r="V132" i="3" s="1"/>
  <c r="U133" i="3"/>
  <c r="V133" i="3" s="1"/>
  <c r="U134" i="3"/>
  <c r="U135" i="3"/>
  <c r="V135" i="3" s="1"/>
  <c r="U136" i="3"/>
  <c r="V136" i="3" s="1"/>
  <c r="U137" i="3"/>
  <c r="V137" i="3" s="1"/>
  <c r="U138" i="3"/>
  <c r="V138" i="3" s="1"/>
  <c r="U139" i="3"/>
  <c r="V139" i="3" s="1"/>
  <c r="U140" i="3"/>
  <c r="V140" i="3" s="1"/>
  <c r="U141" i="3"/>
  <c r="V141" i="3" s="1"/>
  <c r="U142" i="3"/>
  <c r="U143" i="3"/>
  <c r="V143" i="3" s="1"/>
  <c r="U144" i="3"/>
  <c r="V144" i="3" s="1"/>
  <c r="U145" i="3"/>
  <c r="V145" i="3" s="1"/>
  <c r="U146" i="3"/>
  <c r="V146" i="3" s="1"/>
  <c r="U147" i="3"/>
  <c r="V147" i="3" s="1"/>
  <c r="U148" i="3"/>
  <c r="V148" i="3" s="1"/>
  <c r="U149" i="3"/>
  <c r="V149" i="3" s="1"/>
  <c r="U150" i="3"/>
  <c r="U151" i="3"/>
  <c r="V151" i="3" s="1"/>
  <c r="U152" i="3"/>
  <c r="V152" i="3" s="1"/>
  <c r="U153" i="3"/>
  <c r="V153" i="3" s="1"/>
  <c r="U154" i="3"/>
  <c r="V154" i="3" s="1"/>
  <c r="U6" i="3"/>
  <c r="V6" i="3" s="1"/>
  <c r="O7" i="3" l="1"/>
  <c r="Q7" i="3" s="1"/>
  <c r="W7" i="3" s="1"/>
  <c r="O8" i="3"/>
  <c r="O9" i="3"/>
  <c r="Q9" i="3" s="1"/>
  <c r="W9" i="3" s="1"/>
  <c r="O10" i="3"/>
  <c r="O11" i="3"/>
  <c r="O12" i="3"/>
  <c r="O13" i="3"/>
  <c r="O14" i="3"/>
  <c r="Q14" i="3" s="1"/>
  <c r="W14" i="3" s="1"/>
  <c r="O15" i="3"/>
  <c r="Q15" i="3" s="1"/>
  <c r="W15" i="3" s="1"/>
  <c r="O16" i="3"/>
  <c r="O17" i="3"/>
  <c r="Q17" i="3" s="1"/>
  <c r="W17" i="3" s="1"/>
  <c r="O18" i="3"/>
  <c r="O19" i="3"/>
  <c r="O20" i="3"/>
  <c r="O21" i="3"/>
  <c r="O22" i="3"/>
  <c r="Q22" i="3" s="1"/>
  <c r="W22" i="3" s="1"/>
  <c r="O23" i="3"/>
  <c r="Q23" i="3" s="1"/>
  <c r="W23" i="3" s="1"/>
  <c r="O24" i="3"/>
  <c r="O25" i="3"/>
  <c r="Q25" i="3" s="1"/>
  <c r="W25" i="3" s="1"/>
  <c r="O26" i="3"/>
  <c r="O27" i="3"/>
  <c r="O28" i="3"/>
  <c r="O29" i="3"/>
  <c r="O30" i="3"/>
  <c r="Q30" i="3" s="1"/>
  <c r="W30" i="3" s="1"/>
  <c r="O31" i="3"/>
  <c r="Q31" i="3" s="1"/>
  <c r="W31" i="3" s="1"/>
  <c r="O32" i="3"/>
  <c r="O33" i="3"/>
  <c r="Q33" i="3" s="1"/>
  <c r="W33" i="3" s="1"/>
  <c r="O34" i="3"/>
  <c r="O35" i="3"/>
  <c r="O36" i="3"/>
  <c r="O37" i="3"/>
  <c r="O38" i="3"/>
  <c r="Q38" i="3" s="1"/>
  <c r="W38" i="3" s="1"/>
  <c r="O39" i="3"/>
  <c r="Q39" i="3" s="1"/>
  <c r="W39" i="3" s="1"/>
  <c r="O40" i="3"/>
  <c r="O41" i="3"/>
  <c r="Q41" i="3" s="1"/>
  <c r="W41" i="3" s="1"/>
  <c r="O42" i="3"/>
  <c r="O43" i="3"/>
  <c r="O44" i="3"/>
  <c r="O45" i="3"/>
  <c r="O46" i="3"/>
  <c r="Q46" i="3" s="1"/>
  <c r="W46" i="3" s="1"/>
  <c r="O47" i="3"/>
  <c r="Q47" i="3" s="1"/>
  <c r="W47" i="3" s="1"/>
  <c r="O48" i="3"/>
  <c r="O49" i="3"/>
  <c r="Q49" i="3" s="1"/>
  <c r="W49" i="3" s="1"/>
  <c r="O50" i="3"/>
  <c r="O51" i="3"/>
  <c r="O52" i="3"/>
  <c r="Q52" i="3" s="1"/>
  <c r="W52" i="3" s="1"/>
  <c r="O53" i="3"/>
  <c r="O54" i="3"/>
  <c r="Q54" i="3" s="1"/>
  <c r="W54" i="3" s="1"/>
  <c r="O55" i="3"/>
  <c r="Q55" i="3" s="1"/>
  <c r="W55" i="3" s="1"/>
  <c r="O56" i="3"/>
  <c r="O57" i="3"/>
  <c r="Q57" i="3" s="1"/>
  <c r="W57" i="3" s="1"/>
  <c r="O58" i="3"/>
  <c r="O59" i="3"/>
  <c r="O60" i="3"/>
  <c r="Q60" i="3" s="1"/>
  <c r="W60" i="3" s="1"/>
  <c r="O61" i="3"/>
  <c r="O62" i="3"/>
  <c r="Q62" i="3" s="1"/>
  <c r="W62" i="3" s="1"/>
  <c r="O63" i="3"/>
  <c r="Q63" i="3" s="1"/>
  <c r="W63" i="3" s="1"/>
  <c r="O64" i="3"/>
  <c r="O65" i="3"/>
  <c r="Q65" i="3" s="1"/>
  <c r="W65" i="3" s="1"/>
  <c r="O66" i="3"/>
  <c r="O67" i="3"/>
  <c r="O68" i="3"/>
  <c r="Q68" i="3" s="1"/>
  <c r="W68" i="3" s="1"/>
  <c r="O69" i="3"/>
  <c r="O70" i="3"/>
  <c r="Q70" i="3" s="1"/>
  <c r="W70" i="3" s="1"/>
  <c r="O71" i="3"/>
  <c r="Q71" i="3" s="1"/>
  <c r="W71" i="3" s="1"/>
  <c r="O72" i="3"/>
  <c r="O73" i="3"/>
  <c r="Q73" i="3" s="1"/>
  <c r="W73" i="3" s="1"/>
  <c r="O74" i="3"/>
  <c r="O75" i="3"/>
  <c r="O76" i="3"/>
  <c r="O77" i="3"/>
  <c r="O78" i="3"/>
  <c r="Q78" i="3" s="1"/>
  <c r="W78" i="3" s="1"/>
  <c r="O79" i="3"/>
  <c r="Q79" i="3" s="1"/>
  <c r="W79" i="3" s="1"/>
  <c r="O80" i="3"/>
  <c r="O81" i="3"/>
  <c r="Q81" i="3" s="1"/>
  <c r="W81" i="3" s="1"/>
  <c r="O82" i="3"/>
  <c r="O83" i="3"/>
  <c r="O84" i="3"/>
  <c r="O85" i="3"/>
  <c r="O86" i="3"/>
  <c r="Q86" i="3" s="1"/>
  <c r="W86" i="3" s="1"/>
  <c r="O87" i="3"/>
  <c r="Q87" i="3" s="1"/>
  <c r="W87" i="3" s="1"/>
  <c r="O88" i="3"/>
  <c r="O89" i="3"/>
  <c r="Q89" i="3" s="1"/>
  <c r="W89" i="3" s="1"/>
  <c r="O90" i="3"/>
  <c r="O91" i="3"/>
  <c r="O92" i="3"/>
  <c r="O93" i="3"/>
  <c r="O94" i="3"/>
  <c r="Q94" i="3" s="1"/>
  <c r="W94" i="3" s="1"/>
  <c r="O95" i="3"/>
  <c r="Q95" i="3" s="1"/>
  <c r="W95" i="3" s="1"/>
  <c r="O96" i="3"/>
  <c r="O97" i="3"/>
  <c r="Q97" i="3" s="1"/>
  <c r="W97" i="3" s="1"/>
  <c r="O98" i="3"/>
  <c r="O99" i="3"/>
  <c r="O100" i="3"/>
  <c r="O101" i="3"/>
  <c r="O102" i="3"/>
  <c r="Q102" i="3" s="1"/>
  <c r="W102" i="3" s="1"/>
  <c r="O103" i="3"/>
  <c r="Q103" i="3" s="1"/>
  <c r="W103" i="3" s="1"/>
  <c r="O104" i="3"/>
  <c r="O105" i="3"/>
  <c r="Q105" i="3" s="1"/>
  <c r="W105" i="3" s="1"/>
  <c r="O106" i="3"/>
  <c r="O107" i="3"/>
  <c r="O108" i="3"/>
  <c r="O109" i="3"/>
  <c r="O110" i="3"/>
  <c r="Q110" i="3" s="1"/>
  <c r="W110" i="3" s="1"/>
  <c r="O111" i="3"/>
  <c r="Q111" i="3" s="1"/>
  <c r="W111" i="3" s="1"/>
  <c r="O112" i="3"/>
  <c r="O113" i="3"/>
  <c r="Q113" i="3" s="1"/>
  <c r="W113" i="3" s="1"/>
  <c r="O114" i="3"/>
  <c r="O115" i="3"/>
  <c r="O116" i="3"/>
  <c r="O117" i="3"/>
  <c r="O118" i="3"/>
  <c r="Q118" i="3" s="1"/>
  <c r="W118" i="3" s="1"/>
  <c r="O119" i="3"/>
  <c r="Q119" i="3" s="1"/>
  <c r="W119" i="3" s="1"/>
  <c r="O120" i="3"/>
  <c r="O121" i="3"/>
  <c r="Q121" i="3" s="1"/>
  <c r="W121" i="3" s="1"/>
  <c r="O122" i="3"/>
  <c r="O123" i="3"/>
  <c r="O124" i="3"/>
  <c r="Q124" i="3" s="1"/>
  <c r="W124" i="3" s="1"/>
  <c r="O125" i="3"/>
  <c r="O126" i="3"/>
  <c r="Q126" i="3" s="1"/>
  <c r="W126" i="3" s="1"/>
  <c r="O127" i="3"/>
  <c r="Q127" i="3" s="1"/>
  <c r="W127" i="3" s="1"/>
  <c r="O128" i="3"/>
  <c r="O129" i="3"/>
  <c r="Q129" i="3" s="1"/>
  <c r="W129" i="3" s="1"/>
  <c r="O130" i="3"/>
  <c r="O131" i="3"/>
  <c r="O132" i="3"/>
  <c r="Q132" i="3" s="1"/>
  <c r="W132" i="3" s="1"/>
  <c r="O133" i="3"/>
  <c r="O134" i="3"/>
  <c r="Q134" i="3" s="1"/>
  <c r="W134" i="3" s="1"/>
  <c r="O135" i="3"/>
  <c r="Q135" i="3" s="1"/>
  <c r="W135" i="3" s="1"/>
  <c r="O136" i="3"/>
  <c r="O137" i="3"/>
  <c r="Q137" i="3" s="1"/>
  <c r="W137" i="3" s="1"/>
  <c r="O138" i="3"/>
  <c r="O139" i="3"/>
  <c r="O140" i="3"/>
  <c r="O141" i="3"/>
  <c r="O142" i="3"/>
  <c r="Q142" i="3" s="1"/>
  <c r="W142" i="3" s="1"/>
  <c r="O143" i="3"/>
  <c r="Q143" i="3" s="1"/>
  <c r="W143" i="3" s="1"/>
  <c r="O144" i="3"/>
  <c r="O145" i="3"/>
  <c r="Q145" i="3" s="1"/>
  <c r="W145" i="3" s="1"/>
  <c r="O146" i="3"/>
  <c r="O147" i="3"/>
  <c r="O148" i="3"/>
  <c r="O149" i="3"/>
  <c r="O150" i="3"/>
  <c r="Q150" i="3" s="1"/>
  <c r="W150" i="3" s="1"/>
  <c r="O151" i="3"/>
  <c r="Q151" i="3" s="1"/>
  <c r="W151" i="3" s="1"/>
  <c r="O152" i="3"/>
  <c r="O153" i="3"/>
  <c r="Q153" i="3" s="1"/>
  <c r="W153" i="3" s="1"/>
  <c r="O154" i="3"/>
  <c r="O6" i="3"/>
  <c r="Q140" i="3" l="1"/>
  <c r="W140" i="3" s="1"/>
  <c r="Q76" i="3"/>
  <c r="W76" i="3" s="1"/>
  <c r="Q12" i="3"/>
  <c r="W12" i="3" s="1"/>
  <c r="Q148" i="3"/>
  <c r="W148" i="3" s="1"/>
  <c r="Q116" i="3"/>
  <c r="W116" i="3" s="1"/>
  <c r="Q108" i="3"/>
  <c r="W108" i="3" s="1"/>
  <c r="Q100" i="3"/>
  <c r="W100" i="3" s="1"/>
  <c r="Q92" i="3"/>
  <c r="W92" i="3" s="1"/>
  <c r="Q84" i="3"/>
  <c r="W84" i="3" s="1"/>
  <c r="Q44" i="3"/>
  <c r="W44" i="3" s="1"/>
  <c r="Q36" i="3"/>
  <c r="W36" i="3" s="1"/>
  <c r="Q28" i="3"/>
  <c r="W28" i="3" s="1"/>
  <c r="Q20" i="3"/>
  <c r="W20" i="3" s="1"/>
  <c r="Q152" i="3"/>
  <c r="W152" i="3" s="1"/>
  <c r="Q144" i="3"/>
  <c r="W144" i="3" s="1"/>
  <c r="Q136" i="3"/>
  <c r="W136" i="3" s="1"/>
  <c r="Q128" i="3"/>
  <c r="W128" i="3" s="1"/>
  <c r="Q120" i="3"/>
  <c r="W120" i="3" s="1"/>
  <c r="Q112" i="3"/>
  <c r="W112" i="3" s="1"/>
  <c r="Q104" i="3"/>
  <c r="W104" i="3" s="1"/>
  <c r="Q96" i="3"/>
  <c r="W96" i="3" s="1"/>
  <c r="Q88" i="3"/>
  <c r="W88" i="3" s="1"/>
  <c r="Q80" i="3"/>
  <c r="W80" i="3" s="1"/>
  <c r="Q72" i="3"/>
  <c r="W72" i="3" s="1"/>
  <c r="Q64" i="3"/>
  <c r="W64" i="3" s="1"/>
  <c r="Q56" i="3"/>
  <c r="W56" i="3" s="1"/>
  <c r="Q48" i="3"/>
  <c r="W48" i="3" s="1"/>
  <c r="Q40" i="3"/>
  <c r="W40" i="3" s="1"/>
  <c r="Q32" i="3"/>
  <c r="W32" i="3" s="1"/>
  <c r="Q24" i="3"/>
  <c r="W24" i="3" s="1"/>
  <c r="Q16" i="3"/>
  <c r="W16" i="3" s="1"/>
  <c r="Q8" i="3"/>
  <c r="W8" i="3" s="1"/>
  <c r="Q141" i="3"/>
  <c r="W141" i="3" s="1"/>
  <c r="Q117" i="3"/>
  <c r="W117" i="3" s="1"/>
  <c r="Q93" i="3"/>
  <c r="W93" i="3" s="1"/>
  <c r="Q77" i="3"/>
  <c r="W77" i="3" s="1"/>
  <c r="Q53" i="3"/>
  <c r="W53" i="3" s="1"/>
  <c r="Q149" i="3"/>
  <c r="W149" i="3" s="1"/>
  <c r="Q125" i="3"/>
  <c r="W125" i="3" s="1"/>
  <c r="Q101" i="3"/>
  <c r="W101" i="3" s="1"/>
  <c r="Q85" i="3"/>
  <c r="W85" i="3" s="1"/>
  <c r="Q61" i="3"/>
  <c r="W61" i="3" s="1"/>
  <c r="Q37" i="3"/>
  <c r="W37" i="3" s="1"/>
  <c r="Q6" i="3"/>
  <c r="W6" i="3" s="1"/>
  <c r="Q147" i="3"/>
  <c r="W147" i="3" s="1"/>
  <c r="Q139" i="3"/>
  <c r="W139" i="3" s="1"/>
  <c r="Q131" i="3"/>
  <c r="W131" i="3" s="1"/>
  <c r="Q123" i="3"/>
  <c r="W123" i="3" s="1"/>
  <c r="Q115" i="3"/>
  <c r="W115" i="3" s="1"/>
  <c r="Q107" i="3"/>
  <c r="W107" i="3" s="1"/>
  <c r="Q99" i="3"/>
  <c r="W99" i="3" s="1"/>
  <c r="Q91" i="3"/>
  <c r="W91" i="3" s="1"/>
  <c r="Q83" i="3"/>
  <c r="W83" i="3" s="1"/>
  <c r="Q75" i="3"/>
  <c r="W75" i="3" s="1"/>
  <c r="Q67" i="3"/>
  <c r="W67" i="3" s="1"/>
  <c r="Q59" i="3"/>
  <c r="W59" i="3" s="1"/>
  <c r="Q51" i="3"/>
  <c r="W51" i="3" s="1"/>
  <c r="Q43" i="3"/>
  <c r="W43" i="3" s="1"/>
  <c r="Q35" i="3"/>
  <c r="W35" i="3" s="1"/>
  <c r="Q27" i="3"/>
  <c r="W27" i="3" s="1"/>
  <c r="Q19" i="3"/>
  <c r="W19" i="3" s="1"/>
  <c r="Q11" i="3"/>
  <c r="W11" i="3" s="1"/>
  <c r="Q133" i="3"/>
  <c r="W133" i="3" s="1"/>
  <c r="Q109" i="3"/>
  <c r="W109" i="3" s="1"/>
  <c r="Q69" i="3"/>
  <c r="W69" i="3" s="1"/>
  <c r="Q45" i="3"/>
  <c r="W45" i="3" s="1"/>
  <c r="Q29" i="3"/>
  <c r="W29" i="3" s="1"/>
  <c r="Q21" i="3"/>
  <c r="W21" i="3" s="1"/>
  <c r="Q13" i="3"/>
  <c r="W13" i="3" s="1"/>
  <c r="Q154" i="3"/>
  <c r="W154" i="3" s="1"/>
  <c r="Q146" i="3"/>
  <c r="W146" i="3" s="1"/>
  <c r="Q138" i="3"/>
  <c r="W138" i="3" s="1"/>
  <c r="Q130" i="3"/>
  <c r="W130" i="3" s="1"/>
  <c r="Q122" i="3"/>
  <c r="W122" i="3" s="1"/>
  <c r="Q114" i="3"/>
  <c r="W114" i="3" s="1"/>
  <c r="Q106" i="3"/>
  <c r="W106" i="3" s="1"/>
  <c r="Q98" i="3"/>
  <c r="W98" i="3" s="1"/>
  <c r="Q90" i="3"/>
  <c r="W90" i="3" s="1"/>
  <c r="Q82" i="3"/>
  <c r="W82" i="3" s="1"/>
  <c r="Q74" i="3"/>
  <c r="W74" i="3" s="1"/>
  <c r="Q66" i="3"/>
  <c r="W66" i="3" s="1"/>
  <c r="Q58" i="3"/>
  <c r="W58" i="3" s="1"/>
  <c r="Q50" i="3"/>
  <c r="W50" i="3" s="1"/>
  <c r="Q42" i="3"/>
  <c r="W42" i="3" s="1"/>
  <c r="Q34" i="3"/>
  <c r="W34" i="3" s="1"/>
  <c r="Q26" i="3"/>
  <c r="W26" i="3" s="1"/>
  <c r="Q18" i="3"/>
  <c r="W18" i="3" s="1"/>
  <c r="Q10" i="3"/>
  <c r="W10" i="3" s="1"/>
</calcChain>
</file>

<file path=xl/sharedStrings.xml><?xml version="1.0" encoding="utf-8"?>
<sst xmlns="http://schemas.openxmlformats.org/spreadsheetml/2006/main" count="178" uniqueCount="176">
  <si>
    <t>District Number</t>
  </si>
  <si>
    <t>District Name</t>
  </si>
  <si>
    <t>Plankinton 01-1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</si>
  <si>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</si>
  <si>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</si>
  <si>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</si>
  <si>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</si>
  <si>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</si>
  <si>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</si>
  <si>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</si>
  <si>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</si>
  <si>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</si>
  <si>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</si>
  <si>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</si>
  <si>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</si>
  <si>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</si>
  <si>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</si>
  <si>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</si>
  <si>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</si>
  <si>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</si>
  <si>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</si>
  <si>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</si>
  <si>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</si>
  <si>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</si>
  <si>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</si>
  <si>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</si>
  <si>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</si>
  <si>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</si>
  <si>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</si>
  <si>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</si>
  <si>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</si>
  <si>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</si>
  <si>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</si>
  <si>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</si>
  <si>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</si>
  <si>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</si>
  <si>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</si>
  <si>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</si>
  <si>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</si>
  <si>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</si>
  <si>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</si>
  <si>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</si>
  <si>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</si>
  <si>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</si>
  <si>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</si>
  <si>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</si>
  <si>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</si>
  <si>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</si>
  <si>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</si>
  <si>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</si>
  <si>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</si>
  <si>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</si>
  <si>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</si>
  <si>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</si>
  <si>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</si>
  <si>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</si>
  <si>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</si>
  <si>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</si>
  <si>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</si>
  <si>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</si>
  <si>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</si>
  <si>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</si>
  <si>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</si>
  <si>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</si>
  <si>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</si>
  <si>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</si>
  <si>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</si>
  <si>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</si>
  <si>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</si>
  <si>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</si>
  <si>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</si>
  <si>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</si>
  <si>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</si>
  <si>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</si>
  <si>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</si>
  <si>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</si>
  <si>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</si>
  <si>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</si>
  <si>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</si>
  <si>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</si>
  <si>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</si>
  <si>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</si>
  <si>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</si>
  <si>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</si>
  <si>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</si>
  <si>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</si>
  <si>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</si>
  <si>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</si>
  <si>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</si>
  <si>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</si>
  <si>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</si>
  <si>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</si>
  <si>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</si>
  <si>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</si>
  <si>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</si>
  <si>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</si>
  <si>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</si>
  <si>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</si>
  <si>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</si>
  <si>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</si>
  <si>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</si>
  <si>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</si>
  <si>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</si>
  <si>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</si>
  <si>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</si>
  <si>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</si>
  <si>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</si>
  <si>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</si>
  <si>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</si>
  <si>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</si>
  <si>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</si>
  <si>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</si>
  <si>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</si>
  <si>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</si>
  <si>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</si>
  <si>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</si>
  <si>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</si>
  <si>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</si>
  <si>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</si>
  <si>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</si>
  <si>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</si>
  <si>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</si>
  <si>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</si>
  <si>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</si>
  <si>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</si>
  <si>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</si>
  <si>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</si>
  <si>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</si>
  <si>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</si>
  <si>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</si>
  <si>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</si>
  <si>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</si>
  <si>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</si>
  <si>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</si>
  <si>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</si>
  <si>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</si>
  <si>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</si>
  <si>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</si>
  <si>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</si>
  <si>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</si>
  <si>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</si>
  <si>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</si>
  <si>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</si>
  <si>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</si>
  <si>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</si>
  <si>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</si>
  <si>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</si>
  <si>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</si>
  <si>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</si>
  <si>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</si>
  <si>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</si>
  <si>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</si>
  <si>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</si>
  <si>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</si>
  <si>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</si>
  <si>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</si>
  <si>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</si>
  <si>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</si>
  <si>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</si>
  <si>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</si>
  <si>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</si>
  <si>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</si>
  <si>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</si>
  <si>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Lowest Month</t>
  </si>
  <si>
    <t>Calculated %</t>
  </si>
  <si>
    <t>Met Accountability</t>
  </si>
  <si>
    <t>Comments</t>
  </si>
  <si>
    <t>Does not receive state aid</t>
  </si>
  <si>
    <t>Total GF Expenditures</t>
  </si>
  <si>
    <t>SAFE 2018</t>
  </si>
  <si>
    <t>SAFE 2019</t>
  </si>
  <si>
    <t>SAFE 2020</t>
  </si>
  <si>
    <t>as of 10/30/2020</t>
  </si>
  <si>
    <t>Allowable % based on SAFE Counts 2018/2019/2020</t>
  </si>
  <si>
    <t>3 Year Lowest 
SAFE Count</t>
  </si>
  <si>
    <t xml:space="preserve">Monthly Cash Balance Accountability - Based on FY2020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</si>
</sst>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0"/>
      <color indexed="8"/>
      <name val="ARIAL"/>
      <charset val="1"/>
    </font>
    <font>
      <sz val="11"/>
      <color indexed="8"/>
      <name val="Ebrima"/>
    </font>
    <font>
      <sz val="10"/>
      <color indexed="8"/>
      <name val="Ebrima"/>
    </font>
    <font>
      <sz val="14"/>
      <color indexed="8"/>
      <name val="Ebrima"/>
    </font>
    <font>
      <sz val="11"/>
      <name val="Ebrima"/>
    </font>
    <font>
      <sz val="10"/>
      <name val="Ebrima"/>
    </font>
    <font>
      <sz val="9"/>
      <color indexed="8"/>
      <name val="Ebrima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top"/>
    </xf>
  </cellStyleXfs>
  <cellXfs count="24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10" fontId="2" fillId="0" borderId="0" xfId="0" applyNumberFormat="1" applyFont="1">
      <alignment vertical="top"/>
    </xf>
    <xf numFmtId="0" fontId="2" fillId="0" borderId="0" xfId="0" applyFont="1" applyAlignment="1">
      <alignment horizontal="center" wrapText="1"/>
    </xf>
    <xf numFmtId="0" fontId="3" fillId="0" borderId="0" xfId="0" applyFont="1">
      <alignment vertical="top"/>
    </xf>
    <xf numFmtId="0" fontId="5" fillId="0" borderId="0" xfId="0" applyFont="1">
      <alignment vertical="top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6" fillId="0" borderId="0" xfId="0" applyNumberFormat="1" applyFont="1">
      <alignment vertical="top"/>
    </xf>
    <xf numFmtId="6" fontId="2" fillId="0" borderId="1" xfId="0" applyNumberFormat="1" applyFont="1" applyFill="1" applyBorder="1">
      <alignment vertical="top"/>
    </xf>
    <xf numFmtId="10" fontId="2" fillId="0" borderId="1" xfId="0" applyNumberFormat="1" applyFont="1" applyFill="1" applyBorder="1">
      <alignment vertical="top"/>
    </xf>
    <xf numFmtId="40" fontId="2" fillId="0" borderId="1" xfId="0" applyNumberFormat="1" applyFont="1" applyFill="1" applyBorder="1">
      <alignment vertical="top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>
      <alignment vertical="top"/>
    </xf>
    <xf numFmtId="0" fontId="2" fillId="0" borderId="1" xfId="0" applyNumberFormat="1" applyFont="1" applyFill="1" applyBorder="1">
      <alignment vertical="top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>
      <alignment vertical="top"/>
    </xf>
    <xf numFmtId="0" fontId="5" fillId="0" borderId="1" xfId="0" applyNumberFormat="1" applyFont="1" applyFill="1" applyBorder="1">
      <alignment vertical="top"/>
    </xf>
    <xf numFmtId="6" fontId="5" fillId="0" borderId="1" xfId="0" applyNumberFormat="1" applyFont="1" applyFill="1" applyBorder="1">
      <alignment vertical="top"/>
    </xf>
    <xf numFmtId="10" fontId="5" fillId="0" borderId="1" xfId="0" applyNumberFormat="1" applyFont="1" applyFill="1" applyBorder="1">
      <alignment vertical="top"/>
    </xf>
    <xf numFmtId="40" fontId="5" fillId="0" borderId="1" xfId="0" applyNumberFormat="1" applyFont="1" applyFill="1" applyBorder="1">
      <alignment vertical="top"/>
    </xf>
    <xf numFmtId="0" fontId="5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899160</xdr:colOff>
      <xdr:row>0</xdr:row>
      <xdr:rowOff>40005</xdr:rowOff>
    </xdr:from>
    <xdr:to>
      <xdr:col>23</xdr:col>
      <xdr:colOff>1254162</xdr:colOff>
      <xdr:row>3</xdr:row>
      <xdr:rowOff>26663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7F4CA8-659E-499C-8460-949F64406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2220" y="40005"/>
          <a:ext cx="2496222" cy="626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54"/>
  <sheetViews>
    <sheetView showGridLines="0" tabSelected="1" workbookViewId="0">
      <pane ySplit="5" topLeftCell="A125" activePane="bottomLeft" state="frozen"/>
      <selection pane="bottomLeft" activeCell="O5" sqref="O5"/>
    </sheetView>
  </sheetViews>
  <sheetFormatPr defaultColWidth="9.140625" defaultRowHeight="14.25" x14ac:dyDescent="0.2"/>
  <cols>
    <col min="1" max="1" width="23.42578125" style="1" bestFit="1" customWidth="1"/>
    <col min="2" max="2" width="8.7109375" style="1" bestFit="1" customWidth="1"/>
    <col min="3" max="14" width="12.42578125" style="1" hidden="1" customWidth="1"/>
    <col min="15" max="15" width="11" style="1" bestFit="1" customWidth="1"/>
    <col min="16" max="16" width="13.28515625" style="1" bestFit="1" customWidth="1"/>
    <col min="17" max="17" width="11" style="3" customWidth="1"/>
    <col min="18" max="21" width="9.42578125" style="3" hidden="1" customWidth="1"/>
    <col min="22" max="22" width="16.5703125" style="3" bestFit="1" customWidth="1"/>
    <col min="23" max="23" width="14.5703125" style="2" customWidth="1"/>
    <col min="24" max="24" width="23.140625" style="2" customWidth="1"/>
    <col min="25" max="16384" width="9.140625" style="1"/>
  </cols>
  <sheetData>
    <row r="1" spans="1:24" ht="20.25" x14ac:dyDescent="0.2">
      <c r="A1" s="5" t="s">
        <v>175</v>
      </c>
      <c r="V1" s="1"/>
    </row>
    <row r="2" spans="1:24" x14ac:dyDescent="0.2">
      <c r="A2" s="10" t="s">
        <v>172</v>
      </c>
    </row>
    <row r="4" spans="1:24" ht="4.5" customHeight="1" x14ac:dyDescent="0.2"/>
    <row r="5" spans="1:24" s="4" customFormat="1" ht="66" x14ac:dyDescent="0.3">
      <c r="A5" s="14" t="s">
        <v>1</v>
      </c>
      <c r="B5" s="7" t="s">
        <v>0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8" t="s">
        <v>163</v>
      </c>
      <c r="P5" s="7" t="s">
        <v>168</v>
      </c>
      <c r="Q5" s="9" t="s">
        <v>164</v>
      </c>
      <c r="R5" s="9" t="s">
        <v>169</v>
      </c>
      <c r="S5" s="9" t="s">
        <v>170</v>
      </c>
      <c r="T5" s="9" t="s">
        <v>171</v>
      </c>
      <c r="U5" s="9" t="s">
        <v>174</v>
      </c>
      <c r="V5" s="9" t="s">
        <v>173</v>
      </c>
      <c r="W5" s="7" t="s">
        <v>165</v>
      </c>
      <c r="X5" s="7" t="s">
        <v>166</v>
      </c>
    </row>
    <row r="6" spans="1:24" x14ac:dyDescent="0.2">
      <c r="A6" s="15" t="s">
        <v>27</v>
      </c>
      <c r="B6" s="16">
        <v>6001</v>
      </c>
      <c r="C6" s="11">
        <v>7864935</v>
      </c>
      <c r="D6" s="11">
        <v>7720026</v>
      </c>
      <c r="E6" s="11">
        <v>6696929</v>
      </c>
      <c r="F6" s="11">
        <v>5599386</v>
      </c>
      <c r="G6" s="11">
        <v>8062874</v>
      </c>
      <c r="H6" s="11">
        <v>7988964</v>
      </c>
      <c r="I6" s="11">
        <v>6768374</v>
      </c>
      <c r="J6" s="11">
        <v>6952953</v>
      </c>
      <c r="K6" s="11">
        <v>5965902</v>
      </c>
      <c r="L6" s="11">
        <v>5092592</v>
      </c>
      <c r="M6" s="11">
        <v>7217898</v>
      </c>
      <c r="N6" s="11">
        <v>8307410</v>
      </c>
      <c r="O6" s="11">
        <f t="shared" ref="O6:O37" si="0">MIN(C6:N6)</f>
        <v>5092592</v>
      </c>
      <c r="P6" s="11">
        <v>29635965.300000023</v>
      </c>
      <c r="Q6" s="12">
        <f>O6/P6</f>
        <v>0.17183823602330903</v>
      </c>
      <c r="R6" s="13">
        <v>4469.9399999999996</v>
      </c>
      <c r="S6" s="13">
        <v>4489.3599999999997</v>
      </c>
      <c r="T6" s="13">
        <v>4491.13</v>
      </c>
      <c r="U6" s="13">
        <f>MIN(R6:T6)</f>
        <v>4469.9399999999996</v>
      </c>
      <c r="V6" s="12">
        <f>IF(U6&gt;600,0.25,IF(U6&lt;=200,0.4,0.3))</f>
        <v>0.25</v>
      </c>
      <c r="W6" s="17" t="str">
        <f>IF(V6&gt;Q6,"Y","N")</f>
        <v>Y</v>
      </c>
      <c r="X6" s="17"/>
    </row>
    <row r="7" spans="1:24" s="6" customFormat="1" x14ac:dyDescent="0.2">
      <c r="A7" s="18" t="s">
        <v>145</v>
      </c>
      <c r="B7" s="19">
        <v>58003</v>
      </c>
      <c r="C7" s="20">
        <v>2784379</v>
      </c>
      <c r="D7" s="20">
        <v>2606152</v>
      </c>
      <c r="E7" s="20">
        <v>2387744</v>
      </c>
      <c r="F7" s="20">
        <v>2172543</v>
      </c>
      <c r="G7" s="20">
        <v>2625879</v>
      </c>
      <c r="H7" s="20">
        <v>2542478</v>
      </c>
      <c r="I7" s="20">
        <v>2369019</v>
      </c>
      <c r="J7" s="20">
        <v>2463304</v>
      </c>
      <c r="K7" s="20">
        <v>2473355</v>
      </c>
      <c r="L7" s="20">
        <v>2350307</v>
      </c>
      <c r="M7" s="20">
        <v>2848270</v>
      </c>
      <c r="N7" s="20">
        <v>3246210</v>
      </c>
      <c r="O7" s="20">
        <f t="shared" si="0"/>
        <v>2172543</v>
      </c>
      <c r="P7" s="20">
        <v>3072300.5799999987</v>
      </c>
      <c r="Q7" s="21">
        <f t="shared" ref="Q7:Q70" si="1">O7/P7</f>
        <v>0.70713881777804466</v>
      </c>
      <c r="R7" s="22">
        <v>266.01</v>
      </c>
      <c r="S7" s="22">
        <v>268.01</v>
      </c>
      <c r="T7" s="22">
        <v>265</v>
      </c>
      <c r="U7" s="13">
        <f t="shared" ref="U7:U70" si="2">MIN(R7:T7)</f>
        <v>265</v>
      </c>
      <c r="V7" s="12">
        <f t="shared" ref="V7:V70" si="3">IF(U7&gt;600,0.25,IF(U7&lt;=200,0.4,0.3))</f>
        <v>0.3</v>
      </c>
      <c r="W7" s="23" t="str">
        <f t="shared" ref="W7:W70" si="4">IF(V7&gt;Q7,"Y","N")</f>
        <v>N</v>
      </c>
      <c r="X7" s="23" t="s">
        <v>167</v>
      </c>
    </row>
    <row r="8" spans="1:24" x14ac:dyDescent="0.2">
      <c r="A8" s="15" t="s">
        <v>152</v>
      </c>
      <c r="B8" s="16">
        <v>61001</v>
      </c>
      <c r="C8" s="11">
        <v>923025</v>
      </c>
      <c r="D8" s="11">
        <v>783235</v>
      </c>
      <c r="E8" s="11">
        <v>656890</v>
      </c>
      <c r="F8" s="11">
        <v>520831</v>
      </c>
      <c r="G8" s="11">
        <v>750531</v>
      </c>
      <c r="H8" s="11">
        <v>722689</v>
      </c>
      <c r="I8" s="11">
        <v>625457</v>
      </c>
      <c r="J8" s="11">
        <v>538128</v>
      </c>
      <c r="K8" s="11">
        <v>520507</v>
      </c>
      <c r="L8" s="11">
        <v>457742</v>
      </c>
      <c r="M8" s="11">
        <v>631235</v>
      </c>
      <c r="N8" s="11">
        <v>974891</v>
      </c>
      <c r="O8" s="11">
        <f t="shared" si="0"/>
        <v>457742</v>
      </c>
      <c r="P8" s="11">
        <v>3077394.9100000029</v>
      </c>
      <c r="Q8" s="12">
        <f t="shared" si="1"/>
        <v>0.14874334084084112</v>
      </c>
      <c r="R8" s="13">
        <v>338.39</v>
      </c>
      <c r="S8" s="13">
        <v>342.23</v>
      </c>
      <c r="T8" s="13">
        <v>341.24</v>
      </c>
      <c r="U8" s="13">
        <f t="shared" si="2"/>
        <v>338.39</v>
      </c>
      <c r="V8" s="12">
        <f t="shared" si="3"/>
        <v>0.3</v>
      </c>
      <c r="W8" s="17" t="str">
        <f t="shared" si="4"/>
        <v>Y</v>
      </c>
      <c r="X8" s="17"/>
    </row>
    <row r="9" spans="1:24" x14ac:dyDescent="0.2">
      <c r="A9" s="15" t="s">
        <v>36</v>
      </c>
      <c r="B9" s="16">
        <v>11001</v>
      </c>
      <c r="C9" s="11">
        <v>45175</v>
      </c>
      <c r="D9" s="11">
        <v>488637</v>
      </c>
      <c r="E9" s="11">
        <v>361887</v>
      </c>
      <c r="F9" s="11">
        <v>452405</v>
      </c>
      <c r="G9" s="11">
        <v>455073</v>
      </c>
      <c r="H9" s="11">
        <v>296303</v>
      </c>
      <c r="I9" s="11">
        <v>416051</v>
      </c>
      <c r="J9" s="11">
        <v>256065</v>
      </c>
      <c r="K9" s="11">
        <v>25301</v>
      </c>
      <c r="L9" s="11">
        <v>-123972</v>
      </c>
      <c r="M9" s="11">
        <v>217142</v>
      </c>
      <c r="N9" s="11">
        <v>363196</v>
      </c>
      <c r="O9" s="11">
        <f t="shared" si="0"/>
        <v>-123972</v>
      </c>
      <c r="P9" s="11">
        <v>4697027.3300000029</v>
      </c>
      <c r="Q9" s="12">
        <f t="shared" si="1"/>
        <v>-2.6393714851984888E-2</v>
      </c>
      <c r="R9" s="13">
        <v>316</v>
      </c>
      <c r="S9" s="13">
        <v>313</v>
      </c>
      <c r="T9" s="13">
        <v>325</v>
      </c>
      <c r="U9" s="13">
        <f t="shared" si="2"/>
        <v>313</v>
      </c>
      <c r="V9" s="12">
        <f t="shared" si="3"/>
        <v>0.3</v>
      </c>
      <c r="W9" s="17" t="str">
        <f t="shared" si="4"/>
        <v>Y</v>
      </c>
      <c r="X9" s="17"/>
    </row>
    <row r="10" spans="1:24" x14ac:dyDescent="0.2">
      <c r="A10" s="15" t="s">
        <v>91</v>
      </c>
      <c r="B10" s="16">
        <v>38001</v>
      </c>
      <c r="C10" s="11">
        <v>901253</v>
      </c>
      <c r="D10" s="11">
        <v>841162</v>
      </c>
      <c r="E10" s="11">
        <v>701790</v>
      </c>
      <c r="F10" s="11">
        <v>540645</v>
      </c>
      <c r="G10" s="11">
        <v>754900</v>
      </c>
      <c r="H10" s="11">
        <v>704221</v>
      </c>
      <c r="I10" s="11">
        <v>567464</v>
      </c>
      <c r="J10" s="11">
        <v>454417</v>
      </c>
      <c r="K10" s="11">
        <v>384357</v>
      </c>
      <c r="L10" s="11">
        <v>339209</v>
      </c>
      <c r="M10" s="11">
        <v>805719</v>
      </c>
      <c r="N10" s="11">
        <v>913811</v>
      </c>
      <c r="O10" s="11">
        <f t="shared" si="0"/>
        <v>339209</v>
      </c>
      <c r="P10" s="11">
        <v>2580912.6300000004</v>
      </c>
      <c r="Q10" s="12">
        <f t="shared" si="1"/>
        <v>0.13142986556658445</v>
      </c>
      <c r="R10" s="13">
        <v>256</v>
      </c>
      <c r="S10" s="13">
        <v>257</v>
      </c>
      <c r="T10" s="13">
        <v>259</v>
      </c>
      <c r="U10" s="13">
        <f t="shared" si="2"/>
        <v>256</v>
      </c>
      <c r="V10" s="12">
        <f t="shared" si="3"/>
        <v>0.3</v>
      </c>
      <c r="W10" s="17" t="str">
        <f t="shared" si="4"/>
        <v>Y</v>
      </c>
      <c r="X10" s="17"/>
    </row>
    <row r="11" spans="1:24" x14ac:dyDescent="0.2">
      <c r="A11" s="15" t="s">
        <v>60</v>
      </c>
      <c r="B11" s="16">
        <v>21001</v>
      </c>
      <c r="C11" s="11">
        <v>562128</v>
      </c>
      <c r="D11" s="11">
        <v>535508</v>
      </c>
      <c r="E11" s="11">
        <v>428893</v>
      </c>
      <c r="F11" s="11">
        <v>357190</v>
      </c>
      <c r="G11" s="11">
        <v>580126</v>
      </c>
      <c r="H11" s="11">
        <v>517075</v>
      </c>
      <c r="I11" s="11">
        <v>440786</v>
      </c>
      <c r="J11" s="11">
        <v>423499</v>
      </c>
      <c r="K11" s="11">
        <v>366400</v>
      </c>
      <c r="L11" s="11">
        <v>314616</v>
      </c>
      <c r="M11" s="11">
        <v>483276</v>
      </c>
      <c r="N11" s="11">
        <v>683771</v>
      </c>
      <c r="O11" s="11">
        <f t="shared" si="0"/>
        <v>314616</v>
      </c>
      <c r="P11" s="11">
        <v>1988726.7400000005</v>
      </c>
      <c r="Q11" s="12">
        <f t="shared" si="1"/>
        <v>0.15819971324969459</v>
      </c>
      <c r="R11" s="13">
        <v>179</v>
      </c>
      <c r="S11" s="13">
        <v>178</v>
      </c>
      <c r="T11" s="13">
        <v>180</v>
      </c>
      <c r="U11" s="13">
        <f t="shared" si="2"/>
        <v>178</v>
      </c>
      <c r="V11" s="12">
        <f t="shared" si="3"/>
        <v>0.4</v>
      </c>
      <c r="W11" s="17" t="str">
        <f t="shared" si="4"/>
        <v>Y</v>
      </c>
      <c r="X11" s="17"/>
    </row>
    <row r="12" spans="1:24" x14ac:dyDescent="0.2">
      <c r="A12" s="15" t="s">
        <v>20</v>
      </c>
      <c r="B12" s="16">
        <v>4001</v>
      </c>
      <c r="C12" s="11">
        <v>668353</v>
      </c>
      <c r="D12" s="11">
        <v>660088</v>
      </c>
      <c r="E12" s="11">
        <v>611784</v>
      </c>
      <c r="F12" s="11">
        <v>560118</v>
      </c>
      <c r="G12" s="11">
        <v>657388</v>
      </c>
      <c r="H12" s="11">
        <v>639956</v>
      </c>
      <c r="I12" s="11">
        <v>563131</v>
      </c>
      <c r="J12" s="11">
        <v>579758</v>
      </c>
      <c r="K12" s="11">
        <v>523894</v>
      </c>
      <c r="L12" s="11">
        <v>504338</v>
      </c>
      <c r="M12" s="11">
        <v>624545</v>
      </c>
      <c r="N12" s="11">
        <v>843292</v>
      </c>
      <c r="O12" s="11">
        <f t="shared" si="0"/>
        <v>504338</v>
      </c>
      <c r="P12" s="11">
        <v>2033731.1699999995</v>
      </c>
      <c r="Q12" s="12">
        <f t="shared" si="1"/>
        <v>0.24798656156703353</v>
      </c>
      <c r="R12" s="13">
        <v>232</v>
      </c>
      <c r="S12" s="13">
        <v>225</v>
      </c>
      <c r="T12" s="13">
        <v>233.25</v>
      </c>
      <c r="U12" s="13">
        <f t="shared" si="2"/>
        <v>225</v>
      </c>
      <c r="V12" s="12">
        <f t="shared" si="3"/>
        <v>0.3</v>
      </c>
      <c r="W12" s="17" t="str">
        <f t="shared" si="4"/>
        <v>Y</v>
      </c>
      <c r="X12" s="17"/>
    </row>
    <row r="13" spans="1:24" x14ac:dyDescent="0.2">
      <c r="A13" s="15" t="s">
        <v>116</v>
      </c>
      <c r="B13" s="16">
        <v>49001</v>
      </c>
      <c r="C13" s="11">
        <v>898205</v>
      </c>
      <c r="D13" s="11">
        <v>897948</v>
      </c>
      <c r="E13" s="11">
        <v>780567</v>
      </c>
      <c r="F13" s="11">
        <v>699845</v>
      </c>
      <c r="G13" s="11">
        <v>859079</v>
      </c>
      <c r="H13" s="11">
        <v>853110</v>
      </c>
      <c r="I13" s="11">
        <v>771404</v>
      </c>
      <c r="J13" s="11">
        <v>726080</v>
      </c>
      <c r="K13" s="11">
        <v>782989</v>
      </c>
      <c r="L13" s="11">
        <v>769530</v>
      </c>
      <c r="M13" s="11">
        <v>956083</v>
      </c>
      <c r="N13" s="11">
        <v>1120163</v>
      </c>
      <c r="O13" s="11">
        <f t="shared" si="0"/>
        <v>699845</v>
      </c>
      <c r="P13" s="11">
        <v>3560046.83</v>
      </c>
      <c r="Q13" s="12">
        <f t="shared" si="1"/>
        <v>0.19658308820617396</v>
      </c>
      <c r="R13" s="13">
        <v>479</v>
      </c>
      <c r="S13" s="13">
        <v>498</v>
      </c>
      <c r="T13" s="13">
        <v>522</v>
      </c>
      <c r="U13" s="13">
        <f t="shared" si="2"/>
        <v>479</v>
      </c>
      <c r="V13" s="12">
        <f t="shared" si="3"/>
        <v>0.3</v>
      </c>
      <c r="W13" s="17" t="str">
        <f t="shared" si="4"/>
        <v>Y</v>
      </c>
      <c r="X13" s="17"/>
    </row>
    <row r="14" spans="1:24" x14ac:dyDescent="0.2">
      <c r="A14" s="15" t="s">
        <v>33</v>
      </c>
      <c r="B14" s="16">
        <v>9001</v>
      </c>
      <c r="C14" s="11">
        <v>1691157</v>
      </c>
      <c r="D14" s="11">
        <v>1689626</v>
      </c>
      <c r="E14" s="11">
        <v>1251240</v>
      </c>
      <c r="F14" s="11">
        <v>1099540</v>
      </c>
      <c r="G14" s="11">
        <v>1735471</v>
      </c>
      <c r="H14" s="11">
        <v>1634681</v>
      </c>
      <c r="I14" s="11">
        <v>1376588</v>
      </c>
      <c r="J14" s="11">
        <v>1330379</v>
      </c>
      <c r="K14" s="11">
        <v>1337053</v>
      </c>
      <c r="L14" s="11">
        <v>1375600</v>
      </c>
      <c r="M14" s="11">
        <v>2027907</v>
      </c>
      <c r="N14" s="11">
        <v>2177353</v>
      </c>
      <c r="O14" s="11">
        <f t="shared" si="0"/>
        <v>1099540</v>
      </c>
      <c r="P14" s="11">
        <v>9354131.8499999959</v>
      </c>
      <c r="Q14" s="12">
        <f t="shared" si="1"/>
        <v>0.11754591635353104</v>
      </c>
      <c r="R14" s="13">
        <v>1361.33</v>
      </c>
      <c r="S14" s="13">
        <v>1379.24</v>
      </c>
      <c r="T14" s="13">
        <v>1369.9</v>
      </c>
      <c r="U14" s="13">
        <f t="shared" si="2"/>
        <v>1361.33</v>
      </c>
      <c r="V14" s="12">
        <f t="shared" si="3"/>
        <v>0.25</v>
      </c>
      <c r="W14" s="17" t="str">
        <f t="shared" si="4"/>
        <v>Y</v>
      </c>
      <c r="X14" s="17"/>
    </row>
    <row r="15" spans="1:24" x14ac:dyDescent="0.2">
      <c r="A15" s="15" t="s">
        <v>19</v>
      </c>
      <c r="B15" s="16">
        <v>3001</v>
      </c>
      <c r="C15" s="11">
        <v>303448</v>
      </c>
      <c r="D15" s="11">
        <v>232574</v>
      </c>
      <c r="E15" s="11">
        <v>82344</v>
      </c>
      <c r="F15" s="11">
        <v>-76018</v>
      </c>
      <c r="G15" s="11">
        <v>189640</v>
      </c>
      <c r="H15" s="11">
        <v>238404</v>
      </c>
      <c r="I15" s="11">
        <v>139730</v>
      </c>
      <c r="J15" s="11">
        <v>258893</v>
      </c>
      <c r="K15" s="11">
        <v>160677</v>
      </c>
      <c r="L15" s="11">
        <v>110948</v>
      </c>
      <c r="M15" s="11">
        <v>190865</v>
      </c>
      <c r="N15" s="11">
        <v>206937</v>
      </c>
      <c r="O15" s="11">
        <f t="shared" si="0"/>
        <v>-76018</v>
      </c>
      <c r="P15" s="11">
        <v>5232411.6999999993</v>
      </c>
      <c r="Q15" s="12">
        <f t="shared" si="1"/>
        <v>-1.4528291036425901E-2</v>
      </c>
      <c r="R15" s="13">
        <v>442</v>
      </c>
      <c r="S15" s="13">
        <v>513</v>
      </c>
      <c r="T15" s="13">
        <v>488</v>
      </c>
      <c r="U15" s="13">
        <f t="shared" si="2"/>
        <v>442</v>
      </c>
      <c r="V15" s="12">
        <f t="shared" si="3"/>
        <v>0.3</v>
      </c>
      <c r="W15" s="17" t="str">
        <f t="shared" si="4"/>
        <v>Y</v>
      </c>
      <c r="X15" s="17"/>
    </row>
    <row r="16" spans="1:24" x14ac:dyDescent="0.2">
      <c r="A16" s="15" t="s">
        <v>153</v>
      </c>
      <c r="B16" s="16">
        <v>61002</v>
      </c>
      <c r="C16" s="11">
        <v>1302429</v>
      </c>
      <c r="D16" s="11">
        <v>1015662</v>
      </c>
      <c r="E16" s="11">
        <v>822003</v>
      </c>
      <c r="F16" s="11">
        <v>643887</v>
      </c>
      <c r="G16" s="11">
        <v>1076048</v>
      </c>
      <c r="H16" s="11">
        <v>1076197</v>
      </c>
      <c r="I16" s="11">
        <v>911585</v>
      </c>
      <c r="J16" s="11">
        <v>865774</v>
      </c>
      <c r="K16" s="11">
        <v>808159</v>
      </c>
      <c r="L16" s="11">
        <v>748425</v>
      </c>
      <c r="M16" s="11">
        <v>1194866</v>
      </c>
      <c r="N16" s="11">
        <v>1329322</v>
      </c>
      <c r="O16" s="11">
        <f t="shared" si="0"/>
        <v>643887</v>
      </c>
      <c r="P16" s="11">
        <v>4943218.9899999984</v>
      </c>
      <c r="Q16" s="12">
        <f t="shared" si="1"/>
        <v>0.13025662049416917</v>
      </c>
      <c r="R16" s="13">
        <v>693.33</v>
      </c>
      <c r="S16" s="13">
        <v>704.82</v>
      </c>
      <c r="T16" s="13">
        <v>704.48</v>
      </c>
      <c r="U16" s="13">
        <f t="shared" si="2"/>
        <v>693.33</v>
      </c>
      <c r="V16" s="12">
        <f t="shared" si="3"/>
        <v>0.25</v>
      </c>
      <c r="W16" s="17" t="str">
        <f t="shared" si="4"/>
        <v>Y</v>
      </c>
      <c r="X16" s="17"/>
    </row>
    <row r="17" spans="1:24" x14ac:dyDescent="0.2">
      <c r="A17" s="15" t="s">
        <v>69</v>
      </c>
      <c r="B17" s="16">
        <v>25001</v>
      </c>
      <c r="C17" s="11">
        <v>425214</v>
      </c>
      <c r="D17" s="11">
        <v>380529</v>
      </c>
      <c r="E17" s="11">
        <v>335574</v>
      </c>
      <c r="F17" s="11">
        <v>369778</v>
      </c>
      <c r="G17" s="11">
        <v>405236</v>
      </c>
      <c r="H17" s="11">
        <v>397819</v>
      </c>
      <c r="I17" s="11">
        <v>339324</v>
      </c>
      <c r="J17" s="11">
        <v>318926</v>
      </c>
      <c r="K17" s="11">
        <v>291864</v>
      </c>
      <c r="L17" s="11">
        <v>285832</v>
      </c>
      <c r="M17" s="11">
        <v>359253</v>
      </c>
      <c r="N17" s="11">
        <v>489953</v>
      </c>
      <c r="O17" s="11">
        <f t="shared" si="0"/>
        <v>285832</v>
      </c>
      <c r="P17" s="11">
        <v>1236784.9899999998</v>
      </c>
      <c r="Q17" s="12">
        <f t="shared" si="1"/>
        <v>0.23110888498088908</v>
      </c>
      <c r="R17" s="13">
        <v>91</v>
      </c>
      <c r="S17" s="13">
        <v>89</v>
      </c>
      <c r="T17" s="13">
        <v>70</v>
      </c>
      <c r="U17" s="13">
        <f t="shared" si="2"/>
        <v>70</v>
      </c>
      <c r="V17" s="12">
        <f t="shared" si="3"/>
        <v>0.4</v>
      </c>
      <c r="W17" s="17" t="str">
        <f t="shared" si="4"/>
        <v>Y</v>
      </c>
      <c r="X17" s="17"/>
    </row>
    <row r="18" spans="1:24" x14ac:dyDescent="0.2">
      <c r="A18" s="15" t="s">
        <v>130</v>
      </c>
      <c r="B18" s="16">
        <v>52001</v>
      </c>
      <c r="C18" s="11">
        <v>370664</v>
      </c>
      <c r="D18" s="11">
        <v>422643</v>
      </c>
      <c r="E18" s="11">
        <v>311407</v>
      </c>
      <c r="F18" s="11">
        <v>198582</v>
      </c>
      <c r="G18" s="11">
        <v>374594</v>
      </c>
      <c r="H18" s="11">
        <v>316581</v>
      </c>
      <c r="I18" s="11">
        <v>322478</v>
      </c>
      <c r="J18" s="11">
        <v>263294</v>
      </c>
      <c r="K18" s="11">
        <v>177333</v>
      </c>
      <c r="L18" s="11">
        <v>125208</v>
      </c>
      <c r="M18" s="11">
        <v>444218</v>
      </c>
      <c r="N18" s="11">
        <v>282615</v>
      </c>
      <c r="O18" s="11">
        <f t="shared" si="0"/>
        <v>125208</v>
      </c>
      <c r="P18" s="11">
        <v>1811263.18</v>
      </c>
      <c r="Q18" s="12">
        <f t="shared" si="1"/>
        <v>6.9127447287919808E-2</v>
      </c>
      <c r="R18" s="13">
        <v>146</v>
      </c>
      <c r="S18" s="13">
        <v>141</v>
      </c>
      <c r="T18" s="13">
        <v>141</v>
      </c>
      <c r="U18" s="13">
        <f t="shared" si="2"/>
        <v>141</v>
      </c>
      <c r="V18" s="12">
        <f t="shared" si="3"/>
        <v>0.4</v>
      </c>
      <c r="W18" s="17" t="str">
        <f t="shared" si="4"/>
        <v>Y</v>
      </c>
      <c r="X18" s="17"/>
    </row>
    <row r="19" spans="1:24" x14ac:dyDescent="0.2">
      <c r="A19" s="15" t="s">
        <v>21</v>
      </c>
      <c r="B19" s="16">
        <v>4002</v>
      </c>
      <c r="C19" s="11">
        <v>43707</v>
      </c>
      <c r="D19" s="11">
        <v>18806</v>
      </c>
      <c r="E19" s="11">
        <v>55258</v>
      </c>
      <c r="F19" s="11">
        <v>54243</v>
      </c>
      <c r="G19" s="11">
        <v>194707</v>
      </c>
      <c r="H19" s="11">
        <v>24377</v>
      </c>
      <c r="I19" s="11">
        <v>23434</v>
      </c>
      <c r="J19" s="11">
        <v>18844</v>
      </c>
      <c r="K19" s="11">
        <v>34863</v>
      </c>
      <c r="L19" s="11">
        <v>23308</v>
      </c>
      <c r="M19" s="11">
        <v>237119</v>
      </c>
      <c r="N19" s="11">
        <v>151176</v>
      </c>
      <c r="O19" s="11">
        <f t="shared" si="0"/>
        <v>18806</v>
      </c>
      <c r="P19" s="11">
        <v>4395851.5699999938</v>
      </c>
      <c r="Q19" s="12">
        <f t="shared" si="1"/>
        <v>4.2781244317582874E-3</v>
      </c>
      <c r="R19" s="13">
        <v>531</v>
      </c>
      <c r="S19" s="13">
        <v>512</v>
      </c>
      <c r="T19" s="13">
        <v>495</v>
      </c>
      <c r="U19" s="13">
        <f t="shared" si="2"/>
        <v>495</v>
      </c>
      <c r="V19" s="12">
        <f t="shared" si="3"/>
        <v>0.3</v>
      </c>
      <c r="W19" s="17" t="str">
        <f t="shared" si="4"/>
        <v>Y</v>
      </c>
      <c r="X19" s="17"/>
    </row>
    <row r="20" spans="1:24" x14ac:dyDescent="0.2">
      <c r="A20" s="15" t="s">
        <v>62</v>
      </c>
      <c r="B20" s="16">
        <v>22001</v>
      </c>
      <c r="C20" s="11">
        <v>304098</v>
      </c>
      <c r="D20" s="11">
        <v>255493</v>
      </c>
      <c r="E20" s="11">
        <v>172641</v>
      </c>
      <c r="F20" s="11">
        <v>87486</v>
      </c>
      <c r="G20" s="11">
        <v>260185</v>
      </c>
      <c r="H20" s="11">
        <v>274343</v>
      </c>
      <c r="I20" s="11">
        <v>193152</v>
      </c>
      <c r="J20" s="11">
        <v>120241</v>
      </c>
      <c r="K20" s="11">
        <v>59993</v>
      </c>
      <c r="L20" s="11">
        <v>8481</v>
      </c>
      <c r="M20" s="11">
        <v>162595</v>
      </c>
      <c r="N20" s="11">
        <v>426668</v>
      </c>
      <c r="O20" s="11">
        <f t="shared" si="0"/>
        <v>8481</v>
      </c>
      <c r="P20" s="11">
        <v>1416853.0199999996</v>
      </c>
      <c r="Q20" s="12">
        <f t="shared" si="1"/>
        <v>5.985800841925017E-3</v>
      </c>
      <c r="R20" s="13">
        <v>109</v>
      </c>
      <c r="S20" s="13">
        <v>112</v>
      </c>
      <c r="T20" s="13">
        <v>118.26</v>
      </c>
      <c r="U20" s="13">
        <f t="shared" si="2"/>
        <v>109</v>
      </c>
      <c r="V20" s="12">
        <f t="shared" si="3"/>
        <v>0.4</v>
      </c>
      <c r="W20" s="17" t="str">
        <f t="shared" si="4"/>
        <v>Y</v>
      </c>
      <c r="X20" s="17"/>
    </row>
    <row r="21" spans="1:24" x14ac:dyDescent="0.2">
      <c r="A21" s="15" t="s">
        <v>117</v>
      </c>
      <c r="B21" s="16">
        <v>49002</v>
      </c>
      <c r="C21" s="11">
        <v>6238190</v>
      </c>
      <c r="D21" s="11">
        <v>5400506</v>
      </c>
      <c r="E21" s="11">
        <v>4289780</v>
      </c>
      <c r="F21" s="11">
        <v>2477766</v>
      </c>
      <c r="G21" s="11">
        <v>6103864</v>
      </c>
      <c r="H21" s="11">
        <v>5575159</v>
      </c>
      <c r="I21" s="11">
        <v>4954467</v>
      </c>
      <c r="J21" s="11">
        <v>4540630</v>
      </c>
      <c r="K21" s="11">
        <v>5676426</v>
      </c>
      <c r="L21" s="11">
        <v>5674166</v>
      </c>
      <c r="M21" s="11">
        <v>8167723</v>
      </c>
      <c r="N21" s="11">
        <v>8005384</v>
      </c>
      <c r="O21" s="11">
        <f t="shared" si="0"/>
        <v>2477766</v>
      </c>
      <c r="P21" s="11">
        <v>29103390.610000003</v>
      </c>
      <c r="Q21" s="12">
        <f t="shared" si="1"/>
        <v>8.5136678169334429E-2</v>
      </c>
      <c r="R21" s="13">
        <v>4249.75</v>
      </c>
      <c r="S21" s="13">
        <v>4427.13</v>
      </c>
      <c r="T21" s="13">
        <v>4681.8</v>
      </c>
      <c r="U21" s="13">
        <f t="shared" si="2"/>
        <v>4249.75</v>
      </c>
      <c r="V21" s="12">
        <f t="shared" si="3"/>
        <v>0.25</v>
      </c>
      <c r="W21" s="17" t="str">
        <f t="shared" si="4"/>
        <v>Y</v>
      </c>
      <c r="X21" s="17"/>
    </row>
    <row r="22" spans="1:24" x14ac:dyDescent="0.2">
      <c r="A22" s="15" t="s">
        <v>80</v>
      </c>
      <c r="B22" s="16">
        <v>30003</v>
      </c>
      <c r="C22" s="11">
        <v>1109084</v>
      </c>
      <c r="D22" s="11">
        <v>1015991</v>
      </c>
      <c r="E22" s="11">
        <v>931537</v>
      </c>
      <c r="F22" s="11">
        <v>859558</v>
      </c>
      <c r="G22" s="11">
        <v>1108357</v>
      </c>
      <c r="H22" s="11">
        <v>1118962</v>
      </c>
      <c r="I22" s="11">
        <v>1018840</v>
      </c>
      <c r="J22" s="11">
        <v>957676</v>
      </c>
      <c r="K22" s="11">
        <v>907148</v>
      </c>
      <c r="L22" s="11">
        <v>807980</v>
      </c>
      <c r="M22" s="11">
        <v>1358153</v>
      </c>
      <c r="N22" s="11">
        <v>1406515</v>
      </c>
      <c r="O22" s="11">
        <f t="shared" si="0"/>
        <v>807980</v>
      </c>
      <c r="P22" s="11">
        <v>2881474.0699999989</v>
      </c>
      <c r="Q22" s="12">
        <f t="shared" si="1"/>
        <v>0.28040509141211889</v>
      </c>
      <c r="R22" s="13">
        <v>340</v>
      </c>
      <c r="S22" s="13">
        <v>318.2</v>
      </c>
      <c r="T22" s="13">
        <v>335</v>
      </c>
      <c r="U22" s="13">
        <f t="shared" si="2"/>
        <v>318.2</v>
      </c>
      <c r="V22" s="12">
        <f t="shared" si="3"/>
        <v>0.3</v>
      </c>
      <c r="W22" s="17" t="str">
        <f t="shared" si="4"/>
        <v>Y</v>
      </c>
      <c r="X22" s="17"/>
    </row>
    <row r="23" spans="1:24" x14ac:dyDescent="0.2">
      <c r="A23" s="15" t="s">
        <v>110</v>
      </c>
      <c r="B23" s="16">
        <v>45004</v>
      </c>
      <c r="C23" s="11">
        <v>778258</v>
      </c>
      <c r="D23" s="11">
        <v>742908</v>
      </c>
      <c r="E23" s="11">
        <v>511349</v>
      </c>
      <c r="F23" s="11">
        <v>334557</v>
      </c>
      <c r="G23" s="11">
        <v>847632</v>
      </c>
      <c r="H23" s="11">
        <v>754183</v>
      </c>
      <c r="I23" s="11">
        <v>594032</v>
      </c>
      <c r="J23" s="11">
        <v>509554</v>
      </c>
      <c r="K23" s="11">
        <v>367286</v>
      </c>
      <c r="L23" s="11">
        <v>329180</v>
      </c>
      <c r="M23" s="11">
        <v>778117</v>
      </c>
      <c r="N23" s="11">
        <v>1058025</v>
      </c>
      <c r="O23" s="11">
        <f t="shared" si="0"/>
        <v>329180</v>
      </c>
      <c r="P23" s="11">
        <v>3318306.7799999989</v>
      </c>
      <c r="Q23" s="12">
        <f t="shared" si="1"/>
        <v>9.9201195617000817E-2</v>
      </c>
      <c r="R23" s="13">
        <v>418.75</v>
      </c>
      <c r="S23" s="13">
        <v>419.24</v>
      </c>
      <c r="T23" s="13">
        <v>434.1</v>
      </c>
      <c r="U23" s="13">
        <f t="shared" si="2"/>
        <v>418.75</v>
      </c>
      <c r="V23" s="12">
        <f t="shared" si="3"/>
        <v>0.3</v>
      </c>
      <c r="W23" s="17" t="str">
        <f t="shared" si="4"/>
        <v>Y</v>
      </c>
      <c r="X23" s="17"/>
    </row>
    <row r="24" spans="1:24" x14ac:dyDescent="0.2">
      <c r="A24" s="15" t="s">
        <v>23</v>
      </c>
      <c r="B24" s="16">
        <v>5001</v>
      </c>
      <c r="C24" s="11">
        <v>6049227</v>
      </c>
      <c r="D24" s="11">
        <v>5527888</v>
      </c>
      <c r="E24" s="11">
        <v>4536349</v>
      </c>
      <c r="F24" s="11">
        <v>3320343</v>
      </c>
      <c r="G24" s="11">
        <v>6009634</v>
      </c>
      <c r="H24" s="11">
        <v>5662400</v>
      </c>
      <c r="I24" s="11">
        <v>5078958</v>
      </c>
      <c r="J24" s="11">
        <v>4574690</v>
      </c>
      <c r="K24" s="11">
        <v>3965145</v>
      </c>
      <c r="L24" s="11">
        <v>3191421</v>
      </c>
      <c r="M24" s="11">
        <v>6423260</v>
      </c>
      <c r="N24" s="11">
        <v>6333487</v>
      </c>
      <c r="O24" s="11">
        <f t="shared" si="0"/>
        <v>3191421</v>
      </c>
      <c r="P24" s="11">
        <v>23110633.200000037</v>
      </c>
      <c r="Q24" s="12">
        <f t="shared" si="1"/>
        <v>0.13809318733854489</v>
      </c>
      <c r="R24" s="13">
        <v>3402.03</v>
      </c>
      <c r="S24" s="13">
        <v>3408.2</v>
      </c>
      <c r="T24" s="13">
        <v>3343.5</v>
      </c>
      <c r="U24" s="13">
        <f t="shared" si="2"/>
        <v>3343.5</v>
      </c>
      <c r="V24" s="12">
        <f t="shared" si="3"/>
        <v>0.25</v>
      </c>
      <c r="W24" s="17" t="str">
        <f t="shared" si="4"/>
        <v>Y</v>
      </c>
      <c r="X24" s="17"/>
    </row>
    <row r="25" spans="1:24" x14ac:dyDescent="0.2">
      <c r="A25" s="15" t="s">
        <v>71</v>
      </c>
      <c r="B25" s="16">
        <v>26002</v>
      </c>
      <c r="C25" s="11">
        <v>517704</v>
      </c>
      <c r="D25" s="11">
        <v>486315</v>
      </c>
      <c r="E25" s="11">
        <v>400125</v>
      </c>
      <c r="F25" s="11">
        <v>309485</v>
      </c>
      <c r="G25" s="11">
        <v>547077</v>
      </c>
      <c r="H25" s="11">
        <v>564531</v>
      </c>
      <c r="I25" s="11">
        <v>529535</v>
      </c>
      <c r="J25" s="11">
        <v>508990</v>
      </c>
      <c r="K25" s="11">
        <v>444092</v>
      </c>
      <c r="L25" s="11">
        <v>422320</v>
      </c>
      <c r="M25" s="11">
        <v>596500</v>
      </c>
      <c r="N25" s="11">
        <v>685289</v>
      </c>
      <c r="O25" s="11">
        <f t="shared" si="0"/>
        <v>309485</v>
      </c>
      <c r="P25" s="11">
        <v>2596666.4700000007</v>
      </c>
      <c r="Q25" s="12">
        <f t="shared" si="1"/>
        <v>0.11918550325024989</v>
      </c>
      <c r="R25" s="13">
        <v>243</v>
      </c>
      <c r="S25" s="13">
        <v>247</v>
      </c>
      <c r="T25" s="13">
        <v>227</v>
      </c>
      <c r="U25" s="13">
        <f t="shared" si="2"/>
        <v>227</v>
      </c>
      <c r="V25" s="12">
        <f t="shared" si="3"/>
        <v>0.3</v>
      </c>
      <c r="W25" s="17" t="str">
        <f t="shared" si="4"/>
        <v>Y</v>
      </c>
      <c r="X25" s="17"/>
    </row>
    <row r="26" spans="1:24" x14ac:dyDescent="0.2">
      <c r="A26" s="15" t="s">
        <v>105</v>
      </c>
      <c r="B26" s="16">
        <v>43001</v>
      </c>
      <c r="C26" s="11">
        <v>575686</v>
      </c>
      <c r="D26" s="11">
        <v>530394</v>
      </c>
      <c r="E26" s="11">
        <v>473785</v>
      </c>
      <c r="F26" s="11">
        <v>376094</v>
      </c>
      <c r="G26" s="11">
        <v>644603</v>
      </c>
      <c r="H26" s="11">
        <v>636634</v>
      </c>
      <c r="I26" s="11">
        <v>587191</v>
      </c>
      <c r="J26" s="11">
        <v>545195</v>
      </c>
      <c r="K26" s="11">
        <v>548650</v>
      </c>
      <c r="L26" s="11">
        <v>555103</v>
      </c>
      <c r="M26" s="11">
        <v>594413</v>
      </c>
      <c r="N26" s="11">
        <v>767708</v>
      </c>
      <c r="O26" s="11">
        <f t="shared" si="0"/>
        <v>376094</v>
      </c>
      <c r="P26" s="11">
        <v>1984004.6399999994</v>
      </c>
      <c r="Q26" s="12">
        <f t="shared" si="1"/>
        <v>0.18956306473154222</v>
      </c>
      <c r="R26" s="13">
        <v>193</v>
      </c>
      <c r="S26" s="13">
        <v>216.54</v>
      </c>
      <c r="T26" s="13">
        <v>219.13</v>
      </c>
      <c r="U26" s="13">
        <f t="shared" si="2"/>
        <v>193</v>
      </c>
      <c r="V26" s="12">
        <f t="shared" si="3"/>
        <v>0.4</v>
      </c>
      <c r="W26" s="17" t="str">
        <f t="shared" si="4"/>
        <v>Y</v>
      </c>
      <c r="X26" s="17"/>
    </row>
    <row r="27" spans="1:24" x14ac:dyDescent="0.2">
      <c r="A27" s="15" t="s">
        <v>100</v>
      </c>
      <c r="B27" s="16">
        <v>41001</v>
      </c>
      <c r="C27" s="11">
        <v>1991181</v>
      </c>
      <c r="D27" s="11">
        <v>1786145</v>
      </c>
      <c r="E27" s="11">
        <v>1510706</v>
      </c>
      <c r="F27" s="11">
        <v>1272531</v>
      </c>
      <c r="G27" s="11">
        <v>1855651</v>
      </c>
      <c r="H27" s="11">
        <v>1774281</v>
      </c>
      <c r="I27" s="11">
        <v>1534744</v>
      </c>
      <c r="J27" s="11">
        <v>1412837</v>
      </c>
      <c r="K27" s="11">
        <v>1275073</v>
      </c>
      <c r="L27" s="11">
        <v>1203341</v>
      </c>
      <c r="M27" s="11">
        <v>2167813</v>
      </c>
      <c r="N27" s="11">
        <v>2193527</v>
      </c>
      <c r="O27" s="11">
        <f t="shared" si="0"/>
        <v>1203341</v>
      </c>
      <c r="P27" s="11">
        <v>6025665.3300000019</v>
      </c>
      <c r="Q27" s="12">
        <f t="shared" si="1"/>
        <v>0.19970259450170952</v>
      </c>
      <c r="R27" s="13">
        <v>872.88</v>
      </c>
      <c r="S27" s="13">
        <v>900.5</v>
      </c>
      <c r="T27" s="13">
        <v>874</v>
      </c>
      <c r="U27" s="13">
        <f t="shared" si="2"/>
        <v>872.88</v>
      </c>
      <c r="V27" s="12">
        <f t="shared" si="3"/>
        <v>0.25</v>
      </c>
      <c r="W27" s="17" t="str">
        <f t="shared" si="4"/>
        <v>Y</v>
      </c>
      <c r="X27" s="17"/>
    </row>
    <row r="28" spans="1:24" x14ac:dyDescent="0.2">
      <c r="A28" s="15" t="s">
        <v>75</v>
      </c>
      <c r="B28" s="16">
        <v>28001</v>
      </c>
      <c r="C28" s="11">
        <v>573983</v>
      </c>
      <c r="D28" s="11">
        <v>459411</v>
      </c>
      <c r="E28" s="11">
        <v>425705</v>
      </c>
      <c r="F28" s="11">
        <v>347600</v>
      </c>
      <c r="G28" s="11">
        <v>510749</v>
      </c>
      <c r="H28" s="11">
        <v>484760</v>
      </c>
      <c r="I28" s="11">
        <v>448518</v>
      </c>
      <c r="J28" s="11">
        <v>413333</v>
      </c>
      <c r="K28" s="11">
        <v>362020</v>
      </c>
      <c r="L28" s="11">
        <v>325881</v>
      </c>
      <c r="M28" s="11">
        <v>474812</v>
      </c>
      <c r="N28" s="11">
        <v>678358</v>
      </c>
      <c r="O28" s="11">
        <f t="shared" si="0"/>
        <v>325881</v>
      </c>
      <c r="P28" s="11">
        <v>2360944.2599999961</v>
      </c>
      <c r="Q28" s="12">
        <f t="shared" si="1"/>
        <v>0.13802994230791393</v>
      </c>
      <c r="R28" s="13">
        <v>294</v>
      </c>
      <c r="S28" s="13">
        <v>301</v>
      </c>
      <c r="T28" s="13">
        <v>314</v>
      </c>
      <c r="U28" s="13">
        <f t="shared" si="2"/>
        <v>294</v>
      </c>
      <c r="V28" s="12">
        <f t="shared" si="3"/>
        <v>0.3</v>
      </c>
      <c r="W28" s="17" t="str">
        <f t="shared" si="4"/>
        <v>Y</v>
      </c>
      <c r="X28" s="17"/>
    </row>
    <row r="29" spans="1:24" x14ac:dyDescent="0.2">
      <c r="A29" s="15" t="s">
        <v>148</v>
      </c>
      <c r="B29" s="16">
        <v>60001</v>
      </c>
      <c r="C29" s="11">
        <v>676004</v>
      </c>
      <c r="D29" s="11">
        <v>650477</v>
      </c>
      <c r="E29" s="11">
        <v>540617</v>
      </c>
      <c r="F29" s="11">
        <v>485837</v>
      </c>
      <c r="G29" s="11">
        <v>644396</v>
      </c>
      <c r="H29" s="11">
        <v>672294</v>
      </c>
      <c r="I29" s="11">
        <v>604001</v>
      </c>
      <c r="J29" s="11">
        <v>596765</v>
      </c>
      <c r="K29" s="11">
        <v>574257</v>
      </c>
      <c r="L29" s="11">
        <v>561872</v>
      </c>
      <c r="M29" s="11">
        <v>703293</v>
      </c>
      <c r="N29" s="11">
        <v>691598</v>
      </c>
      <c r="O29" s="11">
        <f t="shared" si="0"/>
        <v>485837</v>
      </c>
      <c r="P29" s="11">
        <v>2132737.2100000009</v>
      </c>
      <c r="Q29" s="12">
        <f t="shared" si="1"/>
        <v>0.2277997484744029</v>
      </c>
      <c r="R29" s="13">
        <v>273.39</v>
      </c>
      <c r="S29" s="13">
        <v>277.06</v>
      </c>
      <c r="T29" s="13">
        <v>283.13</v>
      </c>
      <c r="U29" s="13">
        <f t="shared" si="2"/>
        <v>273.39</v>
      </c>
      <c r="V29" s="12">
        <f t="shared" si="3"/>
        <v>0.3</v>
      </c>
      <c r="W29" s="17" t="str">
        <f t="shared" si="4"/>
        <v>Y</v>
      </c>
      <c r="X29" s="17"/>
    </row>
    <row r="30" spans="1:24" x14ac:dyDescent="0.2">
      <c r="A30" s="15" t="s">
        <v>31</v>
      </c>
      <c r="B30" s="16">
        <v>7001</v>
      </c>
      <c r="C30" s="11">
        <v>-153794</v>
      </c>
      <c r="D30" s="11">
        <v>-303745</v>
      </c>
      <c r="E30" s="11">
        <v>-699658</v>
      </c>
      <c r="F30" s="11">
        <v>-959494</v>
      </c>
      <c r="G30" s="11">
        <v>-614480</v>
      </c>
      <c r="H30" s="11">
        <v>-798456</v>
      </c>
      <c r="I30" s="11">
        <v>-1007385</v>
      </c>
      <c r="J30" s="11">
        <v>-1131907</v>
      </c>
      <c r="K30" s="11">
        <v>-1354945</v>
      </c>
      <c r="L30" s="11">
        <v>-1642862</v>
      </c>
      <c r="M30" s="11">
        <v>339729</v>
      </c>
      <c r="N30" s="11">
        <v>151556</v>
      </c>
      <c r="O30" s="11">
        <f t="shared" si="0"/>
        <v>-1642862</v>
      </c>
      <c r="P30" s="11">
        <v>8305428.2099999972</v>
      </c>
      <c r="Q30" s="12">
        <f t="shared" si="1"/>
        <v>-0.19780581548124665</v>
      </c>
      <c r="R30" s="13">
        <v>885.51</v>
      </c>
      <c r="S30" s="13">
        <v>870.2</v>
      </c>
      <c r="T30" s="13">
        <v>876.6</v>
      </c>
      <c r="U30" s="13">
        <f t="shared" si="2"/>
        <v>870.2</v>
      </c>
      <c r="V30" s="12">
        <f t="shared" si="3"/>
        <v>0.25</v>
      </c>
      <c r="W30" s="17" t="str">
        <f t="shared" si="4"/>
        <v>Y</v>
      </c>
      <c r="X30" s="17"/>
    </row>
    <row r="31" spans="1:24" x14ac:dyDescent="0.2">
      <c r="A31" s="15" t="s">
        <v>94</v>
      </c>
      <c r="B31" s="16">
        <v>39001</v>
      </c>
      <c r="C31" s="11">
        <v>1193448</v>
      </c>
      <c r="D31" s="11">
        <v>1118501</v>
      </c>
      <c r="E31" s="11">
        <v>973541</v>
      </c>
      <c r="F31" s="11">
        <v>889782</v>
      </c>
      <c r="G31" s="11">
        <v>1135631</v>
      </c>
      <c r="H31" s="11">
        <v>1087321</v>
      </c>
      <c r="I31" s="11">
        <v>951376</v>
      </c>
      <c r="J31" s="11">
        <v>886327</v>
      </c>
      <c r="K31" s="11">
        <v>810963</v>
      </c>
      <c r="L31" s="11">
        <v>775080</v>
      </c>
      <c r="M31" s="11">
        <v>1129487</v>
      </c>
      <c r="N31" s="11">
        <v>1200389</v>
      </c>
      <c r="O31" s="11">
        <f t="shared" si="0"/>
        <v>775080</v>
      </c>
      <c r="P31" s="11">
        <v>3849195.3499999992</v>
      </c>
      <c r="Q31" s="12">
        <f t="shared" si="1"/>
        <v>0.20136156508658365</v>
      </c>
      <c r="R31" s="13">
        <v>531</v>
      </c>
      <c r="S31" s="13">
        <v>550</v>
      </c>
      <c r="T31" s="13">
        <v>544</v>
      </c>
      <c r="U31" s="13">
        <f t="shared" si="2"/>
        <v>531</v>
      </c>
      <c r="V31" s="12">
        <f t="shared" si="3"/>
        <v>0.3</v>
      </c>
      <c r="W31" s="17" t="str">
        <f t="shared" si="4"/>
        <v>Y</v>
      </c>
      <c r="X31" s="17"/>
    </row>
    <row r="32" spans="1:24" x14ac:dyDescent="0.2">
      <c r="A32" s="15" t="s">
        <v>39</v>
      </c>
      <c r="B32" s="16">
        <v>12002</v>
      </c>
      <c r="C32" s="11">
        <v>1183328</v>
      </c>
      <c r="D32" s="11">
        <v>1044363</v>
      </c>
      <c r="E32" s="11">
        <v>842074</v>
      </c>
      <c r="F32" s="11">
        <v>602385</v>
      </c>
      <c r="G32" s="11">
        <v>1236259</v>
      </c>
      <c r="H32" s="11">
        <v>1196018</v>
      </c>
      <c r="I32" s="11">
        <v>1060843</v>
      </c>
      <c r="J32" s="11">
        <v>1026323</v>
      </c>
      <c r="K32" s="11">
        <v>839989</v>
      </c>
      <c r="L32" s="11">
        <v>925964</v>
      </c>
      <c r="M32" s="11">
        <v>1410364</v>
      </c>
      <c r="N32" s="11">
        <v>1352292</v>
      </c>
      <c r="O32" s="11">
        <f t="shared" si="0"/>
        <v>602385</v>
      </c>
      <c r="P32" s="11">
        <v>3370236.28</v>
      </c>
      <c r="Q32" s="12">
        <f t="shared" si="1"/>
        <v>0.1787367264350973</v>
      </c>
      <c r="R32" s="13">
        <v>376</v>
      </c>
      <c r="S32" s="13">
        <v>411</v>
      </c>
      <c r="T32" s="13">
        <v>439</v>
      </c>
      <c r="U32" s="13">
        <f t="shared" si="2"/>
        <v>376</v>
      </c>
      <c r="V32" s="12">
        <f t="shared" si="3"/>
        <v>0.3</v>
      </c>
      <c r="W32" s="17" t="str">
        <f t="shared" si="4"/>
        <v>Y</v>
      </c>
      <c r="X32" s="17"/>
    </row>
    <row r="33" spans="1:24" x14ac:dyDescent="0.2">
      <c r="A33" s="15" t="s">
        <v>124</v>
      </c>
      <c r="B33" s="16">
        <v>50005</v>
      </c>
      <c r="C33" s="11">
        <v>391019</v>
      </c>
      <c r="D33" s="11">
        <v>392367</v>
      </c>
      <c r="E33" s="11">
        <v>348012</v>
      </c>
      <c r="F33" s="11">
        <v>283639</v>
      </c>
      <c r="G33" s="11">
        <v>459332</v>
      </c>
      <c r="H33" s="11">
        <v>475764</v>
      </c>
      <c r="I33" s="11">
        <v>456417</v>
      </c>
      <c r="J33" s="11">
        <v>479557</v>
      </c>
      <c r="K33" s="11">
        <v>447644</v>
      </c>
      <c r="L33" s="11">
        <v>434467</v>
      </c>
      <c r="M33" s="11">
        <v>597681</v>
      </c>
      <c r="N33" s="11">
        <v>586972</v>
      </c>
      <c r="O33" s="11">
        <f t="shared" si="0"/>
        <v>283639</v>
      </c>
      <c r="P33" s="11">
        <v>2026288.709999999</v>
      </c>
      <c r="Q33" s="12">
        <f t="shared" si="1"/>
        <v>0.1399795589839713</v>
      </c>
      <c r="R33" s="13">
        <v>252.6</v>
      </c>
      <c r="S33" s="13">
        <v>274.39999999999998</v>
      </c>
      <c r="T33" s="13">
        <v>279.39999999999998</v>
      </c>
      <c r="U33" s="13">
        <f t="shared" si="2"/>
        <v>252.6</v>
      </c>
      <c r="V33" s="12">
        <f t="shared" si="3"/>
        <v>0.3</v>
      </c>
      <c r="W33" s="17" t="str">
        <f t="shared" si="4"/>
        <v>Y</v>
      </c>
      <c r="X33" s="17"/>
    </row>
    <row r="34" spans="1:24" x14ac:dyDescent="0.2">
      <c r="A34" s="15" t="s">
        <v>147</v>
      </c>
      <c r="B34" s="16">
        <v>59003</v>
      </c>
      <c r="C34" s="11">
        <v>785297</v>
      </c>
      <c r="D34" s="11">
        <v>773157</v>
      </c>
      <c r="E34" s="11">
        <v>708169</v>
      </c>
      <c r="F34" s="11">
        <v>642569</v>
      </c>
      <c r="G34" s="11">
        <v>688070</v>
      </c>
      <c r="H34" s="11">
        <v>663491</v>
      </c>
      <c r="I34" s="11">
        <v>603913</v>
      </c>
      <c r="J34" s="11">
        <v>589919</v>
      </c>
      <c r="K34" s="11">
        <v>579190</v>
      </c>
      <c r="L34" s="11">
        <v>535499</v>
      </c>
      <c r="M34" s="11">
        <v>633458</v>
      </c>
      <c r="N34" s="11">
        <v>1109237</v>
      </c>
      <c r="O34" s="11">
        <f t="shared" si="0"/>
        <v>535499</v>
      </c>
      <c r="P34" s="11">
        <v>2052434.8399999999</v>
      </c>
      <c r="Q34" s="12">
        <f t="shared" si="1"/>
        <v>0.26090913560987888</v>
      </c>
      <c r="R34" s="13">
        <v>229</v>
      </c>
      <c r="S34" s="13">
        <v>219.6</v>
      </c>
      <c r="T34" s="13">
        <v>202</v>
      </c>
      <c r="U34" s="13">
        <f t="shared" si="2"/>
        <v>202</v>
      </c>
      <c r="V34" s="12">
        <f t="shared" si="3"/>
        <v>0.3</v>
      </c>
      <c r="W34" s="17" t="str">
        <f t="shared" si="4"/>
        <v>Y</v>
      </c>
      <c r="X34" s="17"/>
    </row>
    <row r="35" spans="1:24" x14ac:dyDescent="0.2">
      <c r="A35" s="15" t="s">
        <v>61</v>
      </c>
      <c r="B35" s="16">
        <v>21003</v>
      </c>
      <c r="C35" s="11">
        <v>1207767</v>
      </c>
      <c r="D35" s="11">
        <v>1180699</v>
      </c>
      <c r="E35" s="11">
        <v>1078934</v>
      </c>
      <c r="F35" s="11">
        <v>945171</v>
      </c>
      <c r="G35" s="11">
        <v>1157899</v>
      </c>
      <c r="H35" s="11">
        <v>1088367</v>
      </c>
      <c r="I35" s="11">
        <v>952154</v>
      </c>
      <c r="J35" s="11">
        <v>890087</v>
      </c>
      <c r="K35" s="11">
        <v>823572</v>
      </c>
      <c r="L35" s="11">
        <v>729982</v>
      </c>
      <c r="M35" s="11">
        <v>975848</v>
      </c>
      <c r="N35" s="11">
        <v>1320968</v>
      </c>
      <c r="O35" s="11">
        <f t="shared" si="0"/>
        <v>729982</v>
      </c>
      <c r="P35" s="11">
        <v>2450347.5399999991</v>
      </c>
      <c r="Q35" s="12">
        <f t="shared" si="1"/>
        <v>0.29790957734917889</v>
      </c>
      <c r="R35" s="13">
        <v>253</v>
      </c>
      <c r="S35" s="13">
        <v>255</v>
      </c>
      <c r="T35" s="13">
        <v>258</v>
      </c>
      <c r="U35" s="13">
        <f t="shared" si="2"/>
        <v>253</v>
      </c>
      <c r="V35" s="12">
        <f t="shared" si="3"/>
        <v>0.3</v>
      </c>
      <c r="W35" s="17" t="str">
        <f t="shared" si="4"/>
        <v>Y</v>
      </c>
      <c r="X35" s="17"/>
    </row>
    <row r="36" spans="1:24" x14ac:dyDescent="0.2">
      <c r="A36" s="15" t="s">
        <v>50</v>
      </c>
      <c r="B36" s="16">
        <v>16001</v>
      </c>
      <c r="C36" s="11">
        <v>1724742</v>
      </c>
      <c r="D36" s="11">
        <v>1634317</v>
      </c>
      <c r="E36" s="11">
        <v>1125477</v>
      </c>
      <c r="F36" s="11">
        <v>706937</v>
      </c>
      <c r="G36" s="11">
        <v>1663503</v>
      </c>
      <c r="H36" s="11">
        <v>1304768</v>
      </c>
      <c r="I36" s="11">
        <v>886327</v>
      </c>
      <c r="J36" s="11">
        <v>454303</v>
      </c>
      <c r="K36" s="11">
        <v>128037</v>
      </c>
      <c r="L36" s="11">
        <v>-52649</v>
      </c>
      <c r="M36" s="11">
        <v>791621</v>
      </c>
      <c r="N36" s="11">
        <v>2225778</v>
      </c>
      <c r="O36" s="11">
        <f t="shared" si="0"/>
        <v>-52649</v>
      </c>
      <c r="P36" s="11">
        <v>7711294.4900000021</v>
      </c>
      <c r="Q36" s="12">
        <f t="shared" si="1"/>
        <v>-6.8275177492281179E-3</v>
      </c>
      <c r="R36" s="13">
        <v>958.86</v>
      </c>
      <c r="S36" s="13">
        <v>929.82</v>
      </c>
      <c r="T36" s="13">
        <v>890.66</v>
      </c>
      <c r="U36" s="13">
        <f t="shared" si="2"/>
        <v>890.66</v>
      </c>
      <c r="V36" s="12">
        <f t="shared" si="3"/>
        <v>0.25</v>
      </c>
      <c r="W36" s="17" t="str">
        <f t="shared" si="4"/>
        <v>Y</v>
      </c>
      <c r="X36" s="17"/>
    </row>
    <row r="37" spans="1:24" x14ac:dyDescent="0.2">
      <c r="A37" s="15" t="s">
        <v>155</v>
      </c>
      <c r="B37" s="16">
        <v>61008</v>
      </c>
      <c r="C37" s="11">
        <v>1806210</v>
      </c>
      <c r="D37" s="11">
        <v>1477423</v>
      </c>
      <c r="E37" s="11">
        <v>1050863</v>
      </c>
      <c r="F37" s="11">
        <v>607282</v>
      </c>
      <c r="G37" s="11">
        <v>1840903</v>
      </c>
      <c r="H37" s="11">
        <v>1768731</v>
      </c>
      <c r="I37" s="11">
        <v>1388724</v>
      </c>
      <c r="J37" s="11">
        <v>1189859</v>
      </c>
      <c r="K37" s="11">
        <v>1143542</v>
      </c>
      <c r="L37" s="11">
        <v>1138764</v>
      </c>
      <c r="M37" s="11">
        <v>2650035</v>
      </c>
      <c r="N37" s="11">
        <v>2866982</v>
      </c>
      <c r="O37" s="11">
        <f t="shared" si="0"/>
        <v>607282</v>
      </c>
      <c r="P37" s="11">
        <v>9438577.3699999955</v>
      </c>
      <c r="Q37" s="12">
        <f t="shared" si="1"/>
        <v>6.4340416589709043E-2</v>
      </c>
      <c r="R37" s="13">
        <v>1355.41</v>
      </c>
      <c r="S37" s="13">
        <v>1381</v>
      </c>
      <c r="T37" s="13">
        <v>1379.3</v>
      </c>
      <c r="U37" s="13">
        <f t="shared" si="2"/>
        <v>1355.41</v>
      </c>
      <c r="V37" s="12">
        <f t="shared" si="3"/>
        <v>0.25</v>
      </c>
      <c r="W37" s="17" t="str">
        <f t="shared" si="4"/>
        <v>Y</v>
      </c>
      <c r="X37" s="17"/>
    </row>
    <row r="38" spans="1:24" x14ac:dyDescent="0.2">
      <c r="A38" s="15" t="s">
        <v>92</v>
      </c>
      <c r="B38" s="16">
        <v>38002</v>
      </c>
      <c r="C38" s="11">
        <v>1209064</v>
      </c>
      <c r="D38" s="11">
        <v>1116905</v>
      </c>
      <c r="E38" s="11">
        <v>976487</v>
      </c>
      <c r="F38" s="11">
        <v>852798</v>
      </c>
      <c r="G38" s="11">
        <v>1157336</v>
      </c>
      <c r="H38" s="11">
        <v>1046074</v>
      </c>
      <c r="I38" s="11">
        <v>884772</v>
      </c>
      <c r="J38" s="11">
        <v>763408</v>
      </c>
      <c r="K38" s="11">
        <v>715614</v>
      </c>
      <c r="L38" s="11">
        <v>685014</v>
      </c>
      <c r="M38" s="11">
        <v>990521</v>
      </c>
      <c r="N38" s="11">
        <v>1403358</v>
      </c>
      <c r="O38" s="11">
        <f t="shared" ref="O38:O69" si="5">MIN(C38:N38)</f>
        <v>685014</v>
      </c>
      <c r="P38" s="11">
        <v>2695950.25</v>
      </c>
      <c r="Q38" s="12">
        <f t="shared" si="1"/>
        <v>0.25409000036258089</v>
      </c>
      <c r="R38" s="13">
        <v>285</v>
      </c>
      <c r="S38" s="13">
        <v>278</v>
      </c>
      <c r="T38" s="13">
        <v>284</v>
      </c>
      <c r="U38" s="13">
        <f t="shared" si="2"/>
        <v>278</v>
      </c>
      <c r="V38" s="12">
        <f t="shared" si="3"/>
        <v>0.3</v>
      </c>
      <c r="W38" s="17" t="str">
        <f t="shared" si="4"/>
        <v>Y</v>
      </c>
      <c r="X38" s="17"/>
    </row>
    <row r="39" spans="1:24" x14ac:dyDescent="0.2">
      <c r="A39" s="15" t="s">
        <v>118</v>
      </c>
      <c r="B39" s="16">
        <v>49003</v>
      </c>
      <c r="C39" s="11">
        <v>1545699</v>
      </c>
      <c r="D39" s="11">
        <v>1485713</v>
      </c>
      <c r="E39" s="11">
        <v>1205448</v>
      </c>
      <c r="F39" s="11">
        <v>975695</v>
      </c>
      <c r="G39" s="11">
        <v>1509157</v>
      </c>
      <c r="H39" s="11">
        <v>1563504</v>
      </c>
      <c r="I39" s="11">
        <v>1355794</v>
      </c>
      <c r="J39" s="11">
        <v>1211936</v>
      </c>
      <c r="K39" s="11">
        <v>1270354</v>
      </c>
      <c r="L39" s="11">
        <v>1171494</v>
      </c>
      <c r="M39" s="11">
        <v>1661654</v>
      </c>
      <c r="N39" s="11">
        <v>1800206</v>
      </c>
      <c r="O39" s="11">
        <f t="shared" si="5"/>
        <v>975695</v>
      </c>
      <c r="P39" s="11">
        <v>6550585.8600000041</v>
      </c>
      <c r="Q39" s="12">
        <f t="shared" si="1"/>
        <v>0.14894774617914852</v>
      </c>
      <c r="R39" s="13">
        <v>951.27</v>
      </c>
      <c r="S39" s="13">
        <v>992.1</v>
      </c>
      <c r="T39" s="13">
        <v>982.16</v>
      </c>
      <c r="U39" s="13">
        <f t="shared" si="2"/>
        <v>951.27</v>
      </c>
      <c r="V39" s="12">
        <f t="shared" si="3"/>
        <v>0.25</v>
      </c>
      <c r="W39" s="17" t="str">
        <f t="shared" si="4"/>
        <v>Y</v>
      </c>
      <c r="X39" s="17"/>
    </row>
    <row r="40" spans="1:24" x14ac:dyDescent="0.2">
      <c r="A40" s="15" t="s">
        <v>26</v>
      </c>
      <c r="B40" s="16">
        <v>5006</v>
      </c>
      <c r="C40" s="11">
        <v>1754637</v>
      </c>
      <c r="D40" s="11">
        <v>1688887</v>
      </c>
      <c r="E40" s="11">
        <v>1514050</v>
      </c>
      <c r="F40" s="11">
        <v>1356274</v>
      </c>
      <c r="G40" s="11">
        <v>1543476</v>
      </c>
      <c r="H40" s="11">
        <v>1524499</v>
      </c>
      <c r="I40" s="11">
        <v>1375018</v>
      </c>
      <c r="J40" s="11">
        <v>1263542</v>
      </c>
      <c r="K40" s="11">
        <v>1150150</v>
      </c>
      <c r="L40" s="11">
        <v>989294</v>
      </c>
      <c r="M40" s="11">
        <v>1653321</v>
      </c>
      <c r="N40" s="11">
        <v>1754316</v>
      </c>
      <c r="O40" s="11">
        <f t="shared" si="5"/>
        <v>989294</v>
      </c>
      <c r="P40" s="11">
        <v>3304651.6999999993</v>
      </c>
      <c r="Q40" s="12">
        <f t="shared" si="1"/>
        <v>0.29936407519134323</v>
      </c>
      <c r="R40" s="13">
        <v>379</v>
      </c>
      <c r="S40" s="13">
        <v>363</v>
      </c>
      <c r="T40" s="13">
        <v>386</v>
      </c>
      <c r="U40" s="13">
        <f t="shared" si="2"/>
        <v>363</v>
      </c>
      <c r="V40" s="12">
        <f t="shared" si="3"/>
        <v>0.3</v>
      </c>
      <c r="W40" s="17" t="str">
        <f t="shared" si="4"/>
        <v>Y</v>
      </c>
      <c r="X40" s="17"/>
    </row>
    <row r="41" spans="1:24" x14ac:dyDescent="0.2">
      <c r="A41" s="15" t="s">
        <v>57</v>
      </c>
      <c r="B41" s="16">
        <v>19004</v>
      </c>
      <c r="C41" s="11">
        <v>1493296</v>
      </c>
      <c r="D41" s="11">
        <v>1438353</v>
      </c>
      <c r="E41" s="11">
        <v>1286110</v>
      </c>
      <c r="F41" s="11">
        <v>1134062</v>
      </c>
      <c r="G41" s="11">
        <v>1433588</v>
      </c>
      <c r="H41" s="11">
        <v>1507592</v>
      </c>
      <c r="I41" s="11">
        <v>1344511</v>
      </c>
      <c r="J41" s="11">
        <v>1256664</v>
      </c>
      <c r="K41" s="11">
        <v>1122188</v>
      </c>
      <c r="L41" s="11">
        <v>1033310</v>
      </c>
      <c r="M41" s="11">
        <v>1441596</v>
      </c>
      <c r="N41" s="11">
        <v>1631201</v>
      </c>
      <c r="O41" s="11">
        <f t="shared" si="5"/>
        <v>1033310</v>
      </c>
      <c r="P41" s="11">
        <v>3604482.4400000004</v>
      </c>
      <c r="Q41" s="12">
        <f t="shared" si="1"/>
        <v>0.28667361187089035</v>
      </c>
      <c r="R41" s="13">
        <v>513.25</v>
      </c>
      <c r="S41" s="13">
        <v>502.25</v>
      </c>
      <c r="T41" s="13">
        <v>519.25</v>
      </c>
      <c r="U41" s="13">
        <f t="shared" si="2"/>
        <v>502.25</v>
      </c>
      <c r="V41" s="12">
        <f t="shared" si="3"/>
        <v>0.3</v>
      </c>
      <c r="W41" s="17" t="str">
        <f t="shared" si="4"/>
        <v>Y</v>
      </c>
      <c r="X41" s="17"/>
    </row>
    <row r="42" spans="1:24" x14ac:dyDescent="0.2">
      <c r="A42" s="15" t="s">
        <v>140</v>
      </c>
      <c r="B42" s="16">
        <v>56002</v>
      </c>
      <c r="C42" s="11">
        <v>715154</v>
      </c>
      <c r="D42" s="11">
        <v>646422</v>
      </c>
      <c r="E42" s="11">
        <v>615431</v>
      </c>
      <c r="F42" s="11">
        <v>530743</v>
      </c>
      <c r="G42" s="11">
        <v>828840</v>
      </c>
      <c r="H42" s="11">
        <v>762774</v>
      </c>
      <c r="I42" s="11">
        <v>788706</v>
      </c>
      <c r="J42" s="11">
        <v>711157</v>
      </c>
      <c r="K42" s="11">
        <v>632884</v>
      </c>
      <c r="L42" s="11">
        <v>630450</v>
      </c>
      <c r="M42" s="11">
        <v>883081</v>
      </c>
      <c r="N42" s="11">
        <v>882522</v>
      </c>
      <c r="O42" s="11">
        <f t="shared" si="5"/>
        <v>530743</v>
      </c>
      <c r="P42" s="11">
        <v>1629122.1700000004</v>
      </c>
      <c r="Q42" s="12">
        <f t="shared" si="1"/>
        <v>0.32578465247943922</v>
      </c>
      <c r="R42" s="13">
        <v>160</v>
      </c>
      <c r="S42" s="13">
        <v>151</v>
      </c>
      <c r="T42" s="13">
        <v>139</v>
      </c>
      <c r="U42" s="13">
        <f t="shared" si="2"/>
        <v>139</v>
      </c>
      <c r="V42" s="12">
        <f t="shared" si="3"/>
        <v>0.4</v>
      </c>
      <c r="W42" s="17" t="str">
        <f t="shared" si="4"/>
        <v>Y</v>
      </c>
      <c r="X42" s="17"/>
    </row>
    <row r="43" spans="1:24" x14ac:dyDescent="0.2">
      <c r="A43" s="15" t="s">
        <v>125</v>
      </c>
      <c r="B43" s="16">
        <v>51001</v>
      </c>
      <c r="C43" s="11">
        <v>1976512</v>
      </c>
      <c r="D43" s="11">
        <v>1767071</v>
      </c>
      <c r="E43" s="11">
        <v>1339815</v>
      </c>
      <c r="F43" s="11">
        <v>825687</v>
      </c>
      <c r="G43" s="11">
        <v>944305</v>
      </c>
      <c r="H43" s="11">
        <v>716245</v>
      </c>
      <c r="I43" s="11">
        <v>184237</v>
      </c>
      <c r="J43" s="11">
        <v>-46282</v>
      </c>
      <c r="K43" s="11">
        <v>-456642</v>
      </c>
      <c r="L43" s="11">
        <v>-1016441</v>
      </c>
      <c r="M43" s="11">
        <v>-206067</v>
      </c>
      <c r="N43" s="11">
        <v>1321075</v>
      </c>
      <c r="O43" s="11">
        <f t="shared" si="5"/>
        <v>-1016441</v>
      </c>
      <c r="P43" s="11">
        <v>21230038.069999956</v>
      </c>
      <c r="Q43" s="12">
        <f t="shared" si="1"/>
        <v>-4.7877493043044839E-2</v>
      </c>
      <c r="R43" s="13">
        <v>2907</v>
      </c>
      <c r="S43" s="13">
        <v>2838</v>
      </c>
      <c r="T43" s="13">
        <v>2758</v>
      </c>
      <c r="U43" s="13">
        <f t="shared" si="2"/>
        <v>2758</v>
      </c>
      <c r="V43" s="12">
        <f t="shared" si="3"/>
        <v>0.25</v>
      </c>
      <c r="W43" s="17" t="str">
        <f t="shared" si="4"/>
        <v>Y</v>
      </c>
      <c r="X43" s="17"/>
    </row>
    <row r="44" spans="1:24" x14ac:dyDescent="0.2">
      <c r="A44" s="15" t="s">
        <v>160</v>
      </c>
      <c r="B44" s="16">
        <v>64002</v>
      </c>
      <c r="C44" s="11">
        <v>219044</v>
      </c>
      <c r="D44" s="11">
        <v>-5893</v>
      </c>
      <c r="E44" s="11">
        <v>-62359</v>
      </c>
      <c r="F44" s="11">
        <v>-237326</v>
      </c>
      <c r="G44" s="11">
        <v>-263670</v>
      </c>
      <c r="H44" s="11">
        <v>-425825</v>
      </c>
      <c r="I44" s="11">
        <v>-526102</v>
      </c>
      <c r="J44" s="11">
        <v>-492265</v>
      </c>
      <c r="K44" s="11">
        <v>-519502</v>
      </c>
      <c r="L44" s="11">
        <v>-626549</v>
      </c>
      <c r="M44" s="11">
        <v>-753882</v>
      </c>
      <c r="N44" s="11">
        <v>661012</v>
      </c>
      <c r="O44" s="11">
        <f t="shared" si="5"/>
        <v>-753882</v>
      </c>
      <c r="P44" s="11">
        <v>4797054.3200000012</v>
      </c>
      <c r="Q44" s="12">
        <f t="shared" si="1"/>
        <v>-0.1571551935230118</v>
      </c>
      <c r="R44" s="13">
        <v>362</v>
      </c>
      <c r="S44" s="13">
        <v>380</v>
      </c>
      <c r="T44" s="13">
        <v>397</v>
      </c>
      <c r="U44" s="13">
        <f t="shared" si="2"/>
        <v>362</v>
      </c>
      <c r="V44" s="12">
        <f t="shared" si="3"/>
        <v>0.3</v>
      </c>
      <c r="W44" s="17" t="str">
        <f t="shared" si="4"/>
        <v>Y</v>
      </c>
      <c r="X44" s="17"/>
    </row>
    <row r="45" spans="1:24" x14ac:dyDescent="0.2">
      <c r="A45" s="15" t="s">
        <v>58</v>
      </c>
      <c r="B45" s="16">
        <v>20001</v>
      </c>
      <c r="C45" s="11">
        <v>19109</v>
      </c>
      <c r="D45" s="11">
        <v>-458021</v>
      </c>
      <c r="E45" s="11">
        <v>142403</v>
      </c>
      <c r="F45" s="11">
        <v>353991</v>
      </c>
      <c r="G45" s="11">
        <v>-91049</v>
      </c>
      <c r="H45" s="11">
        <v>-375602</v>
      </c>
      <c r="I45" s="11">
        <v>-26615</v>
      </c>
      <c r="J45" s="11">
        <v>-227127</v>
      </c>
      <c r="K45" s="11">
        <v>894663</v>
      </c>
      <c r="L45" s="11">
        <v>577400</v>
      </c>
      <c r="M45" s="11">
        <v>384800</v>
      </c>
      <c r="N45" s="11">
        <v>231264</v>
      </c>
      <c r="O45" s="11">
        <f t="shared" si="5"/>
        <v>-458021</v>
      </c>
      <c r="P45" s="11">
        <v>6328604.8499999987</v>
      </c>
      <c r="Q45" s="12">
        <f t="shared" si="1"/>
        <v>-7.2373139239369652E-2</v>
      </c>
      <c r="R45" s="13">
        <v>345.01</v>
      </c>
      <c r="S45" s="13">
        <v>340</v>
      </c>
      <c r="T45" s="13">
        <v>318.83999999999997</v>
      </c>
      <c r="U45" s="13">
        <f t="shared" si="2"/>
        <v>318.83999999999997</v>
      </c>
      <c r="V45" s="12">
        <f t="shared" si="3"/>
        <v>0.3</v>
      </c>
      <c r="W45" s="17" t="str">
        <f t="shared" si="4"/>
        <v>Y</v>
      </c>
      <c r="X45" s="17"/>
    </row>
    <row r="46" spans="1:24" x14ac:dyDescent="0.2">
      <c r="A46" s="15" t="s">
        <v>65</v>
      </c>
      <c r="B46" s="16">
        <v>23001</v>
      </c>
      <c r="C46" s="11">
        <v>770844</v>
      </c>
      <c r="D46" s="11">
        <v>752853</v>
      </c>
      <c r="E46" s="11">
        <v>640059</v>
      </c>
      <c r="F46" s="11">
        <v>593685</v>
      </c>
      <c r="G46" s="11">
        <v>831067</v>
      </c>
      <c r="H46" s="11">
        <v>800695</v>
      </c>
      <c r="I46" s="11">
        <v>800378</v>
      </c>
      <c r="J46" s="11">
        <v>765886</v>
      </c>
      <c r="K46" s="11">
        <v>697733</v>
      </c>
      <c r="L46" s="11">
        <v>615650</v>
      </c>
      <c r="M46" s="11">
        <v>951897</v>
      </c>
      <c r="N46" s="11">
        <v>1080313</v>
      </c>
      <c r="O46" s="11">
        <f t="shared" si="5"/>
        <v>593685</v>
      </c>
      <c r="P46" s="11">
        <v>1630351.939999999</v>
      </c>
      <c r="Q46" s="12">
        <f t="shared" si="1"/>
        <v>0.36414530227136133</v>
      </c>
      <c r="R46" s="13">
        <v>159.13999999999999</v>
      </c>
      <c r="S46" s="13">
        <v>161</v>
      </c>
      <c r="T46" s="13">
        <v>158</v>
      </c>
      <c r="U46" s="13">
        <f t="shared" si="2"/>
        <v>158</v>
      </c>
      <c r="V46" s="12">
        <f t="shared" si="3"/>
        <v>0.4</v>
      </c>
      <c r="W46" s="17" t="str">
        <f t="shared" si="4"/>
        <v>Y</v>
      </c>
      <c r="X46" s="17"/>
    </row>
    <row r="47" spans="1:24" x14ac:dyDescent="0.2">
      <c r="A47" s="15" t="s">
        <v>63</v>
      </c>
      <c r="B47" s="16">
        <v>22005</v>
      </c>
      <c r="C47" s="11">
        <v>942266</v>
      </c>
      <c r="D47" s="11">
        <v>854402</v>
      </c>
      <c r="E47" s="11">
        <v>717227</v>
      </c>
      <c r="F47" s="11">
        <v>637079</v>
      </c>
      <c r="G47" s="11">
        <v>920291</v>
      </c>
      <c r="H47" s="11">
        <v>871816</v>
      </c>
      <c r="I47" s="11">
        <v>860465</v>
      </c>
      <c r="J47" s="11">
        <v>839848</v>
      </c>
      <c r="K47" s="11">
        <v>753938</v>
      </c>
      <c r="L47" s="11">
        <v>937251</v>
      </c>
      <c r="M47" s="11">
        <v>1135850</v>
      </c>
      <c r="N47" s="11">
        <v>1079620</v>
      </c>
      <c r="O47" s="11">
        <f t="shared" si="5"/>
        <v>637079</v>
      </c>
      <c r="P47" s="11">
        <v>1759681.4300000002</v>
      </c>
      <c r="Q47" s="12">
        <f t="shared" si="1"/>
        <v>0.36204223624727344</v>
      </c>
      <c r="R47" s="13">
        <v>140</v>
      </c>
      <c r="S47" s="13">
        <v>132</v>
      </c>
      <c r="T47" s="13">
        <v>140</v>
      </c>
      <c r="U47" s="13">
        <f t="shared" si="2"/>
        <v>132</v>
      </c>
      <c r="V47" s="12">
        <f t="shared" si="3"/>
        <v>0.4</v>
      </c>
      <c r="W47" s="17" t="str">
        <f t="shared" si="4"/>
        <v>Y</v>
      </c>
      <c r="X47" s="17"/>
    </row>
    <row r="48" spans="1:24" x14ac:dyDescent="0.2">
      <c r="A48" s="15" t="s">
        <v>51</v>
      </c>
      <c r="B48" s="16">
        <v>16002</v>
      </c>
      <c r="C48" s="11">
        <v>354389</v>
      </c>
      <c r="D48" s="11">
        <v>338383</v>
      </c>
      <c r="E48" s="11">
        <v>302810</v>
      </c>
      <c r="F48" s="11">
        <v>278164</v>
      </c>
      <c r="G48" s="11">
        <v>250225</v>
      </c>
      <c r="H48" s="11">
        <v>285894</v>
      </c>
      <c r="I48" s="11">
        <v>277013</v>
      </c>
      <c r="J48" s="11">
        <v>259584</v>
      </c>
      <c r="K48" s="11">
        <v>239680</v>
      </c>
      <c r="L48" s="11">
        <v>228668</v>
      </c>
      <c r="M48" s="11">
        <v>211857</v>
      </c>
      <c r="N48" s="11">
        <v>332481</v>
      </c>
      <c r="O48" s="11">
        <f t="shared" si="5"/>
        <v>211857</v>
      </c>
      <c r="P48" s="11">
        <v>314883.25000000006</v>
      </c>
      <c r="Q48" s="12">
        <f t="shared" si="1"/>
        <v>0.67281127211434699</v>
      </c>
      <c r="R48" s="13">
        <v>13</v>
      </c>
      <c r="S48" s="13">
        <v>8</v>
      </c>
      <c r="T48" s="13">
        <v>9</v>
      </c>
      <c r="U48" s="13">
        <f t="shared" si="2"/>
        <v>8</v>
      </c>
      <c r="V48" s="12">
        <f t="shared" si="3"/>
        <v>0.4</v>
      </c>
      <c r="W48" s="17" t="str">
        <f t="shared" si="4"/>
        <v>N</v>
      </c>
      <c r="X48" s="17" t="s">
        <v>167</v>
      </c>
    </row>
    <row r="49" spans="1:24" x14ac:dyDescent="0.2">
      <c r="A49" s="15" t="s">
        <v>154</v>
      </c>
      <c r="B49" s="16">
        <v>61007</v>
      </c>
      <c r="C49" s="11">
        <v>1131263</v>
      </c>
      <c r="D49" s="11">
        <v>1048514</v>
      </c>
      <c r="E49" s="11">
        <v>874761</v>
      </c>
      <c r="F49" s="11">
        <v>813302</v>
      </c>
      <c r="G49" s="11">
        <v>1201206</v>
      </c>
      <c r="H49" s="11">
        <v>1106215</v>
      </c>
      <c r="I49" s="11">
        <v>967982</v>
      </c>
      <c r="J49" s="11">
        <v>973930</v>
      </c>
      <c r="K49" s="11">
        <v>869147</v>
      </c>
      <c r="L49" s="11">
        <v>804774</v>
      </c>
      <c r="M49" s="11">
        <v>1189563</v>
      </c>
      <c r="N49" s="11">
        <v>1367976</v>
      </c>
      <c r="O49" s="11">
        <f t="shared" si="5"/>
        <v>804774</v>
      </c>
      <c r="P49" s="11">
        <v>4636790.1000000015</v>
      </c>
      <c r="Q49" s="12">
        <f t="shared" si="1"/>
        <v>0.17356274117303686</v>
      </c>
      <c r="R49" s="13">
        <v>687</v>
      </c>
      <c r="S49" s="13">
        <v>690</v>
      </c>
      <c r="T49" s="13">
        <v>696</v>
      </c>
      <c r="U49" s="13">
        <f t="shared" si="2"/>
        <v>687</v>
      </c>
      <c r="V49" s="12">
        <f t="shared" si="3"/>
        <v>0.25</v>
      </c>
      <c r="W49" s="17" t="str">
        <f t="shared" si="4"/>
        <v>Y</v>
      </c>
      <c r="X49" s="17"/>
    </row>
    <row r="50" spans="1:24" x14ac:dyDescent="0.2">
      <c r="A50" s="15" t="s">
        <v>24</v>
      </c>
      <c r="B50" s="16">
        <v>5003</v>
      </c>
      <c r="C50" s="11">
        <v>481098</v>
      </c>
      <c r="D50" s="11">
        <v>325273</v>
      </c>
      <c r="E50" s="11">
        <v>111676</v>
      </c>
      <c r="F50" s="11">
        <v>-144719</v>
      </c>
      <c r="G50" s="11">
        <v>609666</v>
      </c>
      <c r="H50" s="11">
        <v>435012</v>
      </c>
      <c r="I50" s="11">
        <v>238579</v>
      </c>
      <c r="J50" s="11">
        <v>184562</v>
      </c>
      <c r="K50" s="11">
        <v>185941</v>
      </c>
      <c r="L50" s="11">
        <v>-7766</v>
      </c>
      <c r="M50" s="11">
        <v>677465</v>
      </c>
      <c r="N50" s="11">
        <v>832208</v>
      </c>
      <c r="O50" s="11">
        <f t="shared" si="5"/>
        <v>-144719</v>
      </c>
      <c r="P50" s="11">
        <v>3130599.0399999996</v>
      </c>
      <c r="Q50" s="12">
        <f t="shared" si="1"/>
        <v>-4.6227254960124191E-2</v>
      </c>
      <c r="R50" s="13">
        <v>322</v>
      </c>
      <c r="S50" s="13">
        <v>337</v>
      </c>
      <c r="T50" s="13">
        <v>328</v>
      </c>
      <c r="U50" s="13">
        <f t="shared" si="2"/>
        <v>322</v>
      </c>
      <c r="V50" s="12">
        <f t="shared" si="3"/>
        <v>0.3</v>
      </c>
      <c r="W50" s="17" t="str">
        <f t="shared" si="4"/>
        <v>Y</v>
      </c>
      <c r="X50" s="17"/>
    </row>
    <row r="51" spans="1:24" x14ac:dyDescent="0.2">
      <c r="A51" s="15" t="s">
        <v>76</v>
      </c>
      <c r="B51" s="16">
        <v>28002</v>
      </c>
      <c r="C51" s="11">
        <v>472132</v>
      </c>
      <c r="D51" s="11">
        <v>370980</v>
      </c>
      <c r="E51" s="11">
        <v>245358</v>
      </c>
      <c r="F51" s="11">
        <v>119893</v>
      </c>
      <c r="G51" s="11">
        <v>496798</v>
      </c>
      <c r="H51" s="11">
        <v>510706</v>
      </c>
      <c r="I51" s="11">
        <v>379413</v>
      </c>
      <c r="J51" s="11">
        <v>384397</v>
      </c>
      <c r="K51" s="11">
        <v>314390</v>
      </c>
      <c r="L51" s="11">
        <v>320894</v>
      </c>
      <c r="M51" s="11">
        <v>663061</v>
      </c>
      <c r="N51" s="11">
        <v>843929</v>
      </c>
      <c r="O51" s="11">
        <f t="shared" si="5"/>
        <v>119893</v>
      </c>
      <c r="P51" s="11">
        <v>2479062.6699999985</v>
      </c>
      <c r="Q51" s="12">
        <f t="shared" si="1"/>
        <v>4.8362230390892082E-2</v>
      </c>
      <c r="R51" s="13">
        <v>261</v>
      </c>
      <c r="S51" s="13">
        <v>265</v>
      </c>
      <c r="T51" s="13">
        <v>273</v>
      </c>
      <c r="U51" s="13">
        <f t="shared" si="2"/>
        <v>261</v>
      </c>
      <c r="V51" s="12">
        <f t="shared" si="3"/>
        <v>0.3</v>
      </c>
      <c r="W51" s="17" t="str">
        <f t="shared" si="4"/>
        <v>Y</v>
      </c>
      <c r="X51" s="17"/>
    </row>
    <row r="52" spans="1:24" x14ac:dyDescent="0.2">
      <c r="A52" s="15" t="s">
        <v>52</v>
      </c>
      <c r="B52" s="16">
        <v>17001</v>
      </c>
      <c r="C52" s="11">
        <v>696925</v>
      </c>
      <c r="D52" s="11">
        <v>619621</v>
      </c>
      <c r="E52" s="11">
        <v>537166</v>
      </c>
      <c r="F52" s="11">
        <v>504572</v>
      </c>
      <c r="G52" s="11">
        <v>640029</v>
      </c>
      <c r="H52" s="11">
        <v>655829</v>
      </c>
      <c r="I52" s="11">
        <v>630118</v>
      </c>
      <c r="J52" s="11">
        <v>619045</v>
      </c>
      <c r="K52" s="11">
        <v>633419</v>
      </c>
      <c r="L52" s="11">
        <v>627243</v>
      </c>
      <c r="M52" s="11">
        <v>807442</v>
      </c>
      <c r="N52" s="11">
        <v>779611</v>
      </c>
      <c r="O52" s="11">
        <f t="shared" si="5"/>
        <v>504572</v>
      </c>
      <c r="P52" s="11">
        <v>2067101.3599999989</v>
      </c>
      <c r="Q52" s="12">
        <f t="shared" si="1"/>
        <v>0.24409639980112066</v>
      </c>
      <c r="R52" s="13">
        <v>269.8</v>
      </c>
      <c r="S52" s="13">
        <v>272.5</v>
      </c>
      <c r="T52" s="13">
        <v>270.5</v>
      </c>
      <c r="U52" s="13">
        <f t="shared" si="2"/>
        <v>269.8</v>
      </c>
      <c r="V52" s="12">
        <f t="shared" si="3"/>
        <v>0.3</v>
      </c>
      <c r="W52" s="17" t="str">
        <f t="shared" si="4"/>
        <v>Y</v>
      </c>
      <c r="X52" s="17"/>
    </row>
    <row r="53" spans="1:24" x14ac:dyDescent="0.2">
      <c r="A53" s="15" t="s">
        <v>108</v>
      </c>
      <c r="B53" s="16">
        <v>44001</v>
      </c>
      <c r="C53" s="11">
        <v>879884</v>
      </c>
      <c r="D53" s="11">
        <v>834053</v>
      </c>
      <c r="E53" s="11">
        <v>697224</v>
      </c>
      <c r="F53" s="11">
        <v>581536</v>
      </c>
      <c r="G53" s="11">
        <v>787153</v>
      </c>
      <c r="H53" s="11">
        <v>708000</v>
      </c>
      <c r="I53" s="11">
        <v>681775</v>
      </c>
      <c r="J53" s="11">
        <v>593330</v>
      </c>
      <c r="K53" s="11">
        <v>542875</v>
      </c>
      <c r="L53" s="11">
        <v>692405</v>
      </c>
      <c r="M53" s="11">
        <v>894590</v>
      </c>
      <c r="N53" s="11">
        <v>1144964</v>
      </c>
      <c r="O53" s="11">
        <f t="shared" si="5"/>
        <v>542875</v>
      </c>
      <c r="P53" s="11">
        <v>1838883.2699999996</v>
      </c>
      <c r="Q53" s="12">
        <f t="shared" si="1"/>
        <v>0.29521993530345192</v>
      </c>
      <c r="R53" s="13">
        <v>156.97999999999999</v>
      </c>
      <c r="S53" s="13">
        <v>153.30000000000001</v>
      </c>
      <c r="T53" s="13">
        <v>148.19999999999999</v>
      </c>
      <c r="U53" s="13">
        <f t="shared" si="2"/>
        <v>148.19999999999999</v>
      </c>
      <c r="V53" s="12">
        <f t="shared" si="3"/>
        <v>0.4</v>
      </c>
      <c r="W53" s="17" t="str">
        <f t="shared" si="4"/>
        <v>Y</v>
      </c>
      <c r="X53" s="17"/>
    </row>
    <row r="54" spans="1:24" x14ac:dyDescent="0.2">
      <c r="A54" s="15" t="s">
        <v>113</v>
      </c>
      <c r="B54" s="16">
        <v>46002</v>
      </c>
      <c r="C54" s="11">
        <v>714014</v>
      </c>
      <c r="D54" s="11">
        <v>691157</v>
      </c>
      <c r="E54" s="11">
        <v>664039</v>
      </c>
      <c r="F54" s="11">
        <v>635189</v>
      </c>
      <c r="G54" s="11">
        <v>662435</v>
      </c>
      <c r="H54" s="11">
        <v>689169</v>
      </c>
      <c r="I54" s="11">
        <v>767370</v>
      </c>
      <c r="J54" s="11">
        <v>761310</v>
      </c>
      <c r="K54" s="11">
        <v>725324</v>
      </c>
      <c r="L54" s="11">
        <v>717700</v>
      </c>
      <c r="M54" s="11">
        <v>741772</v>
      </c>
      <c r="N54" s="11">
        <v>795223</v>
      </c>
      <c r="O54" s="11">
        <f t="shared" si="5"/>
        <v>635189</v>
      </c>
      <c r="P54" s="11">
        <v>1598910.1499999992</v>
      </c>
      <c r="Q54" s="12">
        <f t="shared" si="1"/>
        <v>0.39726372366827511</v>
      </c>
      <c r="R54" s="13">
        <v>177</v>
      </c>
      <c r="S54" s="13">
        <v>175</v>
      </c>
      <c r="T54" s="13">
        <v>184</v>
      </c>
      <c r="U54" s="13">
        <f t="shared" si="2"/>
        <v>175</v>
      </c>
      <c r="V54" s="12">
        <f t="shared" si="3"/>
        <v>0.4</v>
      </c>
      <c r="W54" s="17" t="str">
        <f t="shared" si="4"/>
        <v>Y</v>
      </c>
      <c r="X54" s="17"/>
    </row>
    <row r="55" spans="1:24" x14ac:dyDescent="0.2">
      <c r="A55" s="15" t="s">
        <v>68</v>
      </c>
      <c r="B55" s="16">
        <v>24004</v>
      </c>
      <c r="C55" s="11">
        <v>1435741</v>
      </c>
      <c r="D55" s="11">
        <v>1346443</v>
      </c>
      <c r="E55" s="11">
        <v>1213931</v>
      </c>
      <c r="F55" s="11">
        <v>973335</v>
      </c>
      <c r="G55" s="11">
        <v>1539293</v>
      </c>
      <c r="H55" s="11">
        <v>1444827</v>
      </c>
      <c r="I55" s="11">
        <v>1288973</v>
      </c>
      <c r="J55" s="11">
        <v>1186462</v>
      </c>
      <c r="K55" s="11">
        <v>1017852</v>
      </c>
      <c r="L55" s="11">
        <v>864516</v>
      </c>
      <c r="M55" s="11">
        <v>1397813</v>
      </c>
      <c r="N55" s="11">
        <v>1607634</v>
      </c>
      <c r="O55" s="11">
        <f t="shared" si="5"/>
        <v>864516</v>
      </c>
      <c r="P55" s="11">
        <v>2943969.3900000006</v>
      </c>
      <c r="Q55" s="12">
        <f t="shared" si="1"/>
        <v>0.29365658587910787</v>
      </c>
      <c r="R55" s="13">
        <v>311</v>
      </c>
      <c r="S55" s="13">
        <v>335</v>
      </c>
      <c r="T55" s="13">
        <v>356</v>
      </c>
      <c r="U55" s="13">
        <f t="shared" si="2"/>
        <v>311</v>
      </c>
      <c r="V55" s="12">
        <f t="shared" si="3"/>
        <v>0.3</v>
      </c>
      <c r="W55" s="17" t="str">
        <f t="shared" si="4"/>
        <v>Y</v>
      </c>
      <c r="X55" s="17"/>
    </row>
    <row r="56" spans="1:24" x14ac:dyDescent="0.2">
      <c r="A56" s="15" t="s">
        <v>123</v>
      </c>
      <c r="B56" s="16">
        <v>50003</v>
      </c>
      <c r="C56" s="11">
        <v>1493055</v>
      </c>
      <c r="D56" s="11">
        <v>1442532</v>
      </c>
      <c r="E56" s="11">
        <v>1266525</v>
      </c>
      <c r="F56" s="11">
        <v>1030074</v>
      </c>
      <c r="G56" s="11">
        <v>1329436</v>
      </c>
      <c r="H56" s="11">
        <v>1290420</v>
      </c>
      <c r="I56" s="11">
        <v>1168003</v>
      </c>
      <c r="J56" s="11">
        <v>1114243</v>
      </c>
      <c r="K56" s="11">
        <v>1051912</v>
      </c>
      <c r="L56" s="11">
        <v>1003733</v>
      </c>
      <c r="M56" s="11">
        <v>1279297</v>
      </c>
      <c r="N56" s="11">
        <v>1871848</v>
      </c>
      <c r="O56" s="11">
        <f t="shared" si="5"/>
        <v>1003733</v>
      </c>
      <c r="P56" s="11">
        <v>5150771.9700000025</v>
      </c>
      <c r="Q56" s="12">
        <f t="shared" si="1"/>
        <v>0.19487040114493739</v>
      </c>
      <c r="R56" s="13">
        <v>690.28</v>
      </c>
      <c r="S56" s="13">
        <v>709.28</v>
      </c>
      <c r="T56" s="13">
        <v>700.28</v>
      </c>
      <c r="U56" s="13">
        <f t="shared" si="2"/>
        <v>690.28</v>
      </c>
      <c r="V56" s="12">
        <f t="shared" si="3"/>
        <v>0.25</v>
      </c>
      <c r="W56" s="17" t="str">
        <f t="shared" si="4"/>
        <v>Y</v>
      </c>
      <c r="X56" s="17"/>
    </row>
    <row r="57" spans="1:24" x14ac:dyDescent="0.2">
      <c r="A57" s="15" t="s">
        <v>43</v>
      </c>
      <c r="B57" s="16">
        <v>14001</v>
      </c>
      <c r="C57" s="11">
        <v>820111</v>
      </c>
      <c r="D57" s="11">
        <v>780733</v>
      </c>
      <c r="E57" s="11">
        <v>696720</v>
      </c>
      <c r="F57" s="11">
        <v>647765</v>
      </c>
      <c r="G57" s="11">
        <v>752420</v>
      </c>
      <c r="H57" s="11">
        <v>754283</v>
      </c>
      <c r="I57" s="11">
        <v>715852</v>
      </c>
      <c r="J57" s="11">
        <v>737755</v>
      </c>
      <c r="K57" s="11">
        <v>695381</v>
      </c>
      <c r="L57" s="11">
        <v>588118</v>
      </c>
      <c r="M57" s="11">
        <v>698538</v>
      </c>
      <c r="N57" s="11">
        <v>818955</v>
      </c>
      <c r="O57" s="11">
        <f t="shared" si="5"/>
        <v>588118</v>
      </c>
      <c r="P57" s="11">
        <v>2090805.4899999979</v>
      </c>
      <c r="Q57" s="12">
        <f t="shared" si="1"/>
        <v>0.28128776340643746</v>
      </c>
      <c r="R57" s="13">
        <v>257</v>
      </c>
      <c r="S57" s="13">
        <v>271.99</v>
      </c>
      <c r="T57" s="13">
        <v>288.01</v>
      </c>
      <c r="U57" s="13">
        <f t="shared" si="2"/>
        <v>257</v>
      </c>
      <c r="V57" s="12">
        <f t="shared" si="3"/>
        <v>0.3</v>
      </c>
      <c r="W57" s="17" t="str">
        <f t="shared" si="4"/>
        <v>Y</v>
      </c>
      <c r="X57" s="17"/>
    </row>
    <row r="58" spans="1:24" x14ac:dyDescent="0.2">
      <c r="A58" s="15" t="s">
        <v>28</v>
      </c>
      <c r="B58" s="16">
        <v>6002</v>
      </c>
      <c r="C58" s="11">
        <v>842301</v>
      </c>
      <c r="D58" s="11">
        <v>771661</v>
      </c>
      <c r="E58" s="11">
        <v>653424</v>
      </c>
      <c r="F58" s="11">
        <v>545137</v>
      </c>
      <c r="G58" s="11">
        <v>691615</v>
      </c>
      <c r="H58" s="11">
        <v>706784</v>
      </c>
      <c r="I58" s="11">
        <v>595879</v>
      </c>
      <c r="J58" s="11">
        <v>543999</v>
      </c>
      <c r="K58" s="11">
        <v>462577</v>
      </c>
      <c r="L58" s="11">
        <v>410002</v>
      </c>
      <c r="M58" s="11">
        <v>710891</v>
      </c>
      <c r="N58" s="11">
        <v>936213</v>
      </c>
      <c r="O58" s="11">
        <f t="shared" si="5"/>
        <v>410002</v>
      </c>
      <c r="P58" s="11">
        <v>1887841.6099999994</v>
      </c>
      <c r="Q58" s="12">
        <f t="shared" si="1"/>
        <v>0.21718029617961443</v>
      </c>
      <c r="R58" s="13">
        <v>163</v>
      </c>
      <c r="S58" s="13">
        <v>158.6</v>
      </c>
      <c r="T58" s="13">
        <v>161.5</v>
      </c>
      <c r="U58" s="13">
        <f t="shared" si="2"/>
        <v>158.6</v>
      </c>
      <c r="V58" s="12">
        <f t="shared" si="3"/>
        <v>0.4</v>
      </c>
      <c r="W58" s="17" t="str">
        <f t="shared" si="4"/>
        <v>Y</v>
      </c>
      <c r="X58" s="17"/>
    </row>
    <row r="59" spans="1:24" x14ac:dyDescent="0.2">
      <c r="A59" s="15" t="s">
        <v>83</v>
      </c>
      <c r="B59" s="16">
        <v>33001</v>
      </c>
      <c r="C59" s="11">
        <v>954028</v>
      </c>
      <c r="D59" s="11">
        <v>1045548</v>
      </c>
      <c r="E59" s="11">
        <v>907571</v>
      </c>
      <c r="F59" s="11">
        <v>725926</v>
      </c>
      <c r="G59" s="11">
        <v>1221977</v>
      </c>
      <c r="H59" s="11">
        <v>1127741</v>
      </c>
      <c r="I59" s="11">
        <v>1086973</v>
      </c>
      <c r="J59" s="11">
        <v>980181</v>
      </c>
      <c r="K59" s="11">
        <v>952461</v>
      </c>
      <c r="L59" s="11">
        <v>990582</v>
      </c>
      <c r="M59" s="11">
        <v>1379746</v>
      </c>
      <c r="N59" s="11">
        <v>1405811</v>
      </c>
      <c r="O59" s="11">
        <f t="shared" si="5"/>
        <v>725926</v>
      </c>
      <c r="P59" s="11">
        <v>3178240.72</v>
      </c>
      <c r="Q59" s="12">
        <f t="shared" si="1"/>
        <v>0.228404977455578</v>
      </c>
      <c r="R59" s="13">
        <v>320.02999999999997</v>
      </c>
      <c r="S59" s="13">
        <v>325.36</v>
      </c>
      <c r="T59" s="13">
        <v>337.45</v>
      </c>
      <c r="U59" s="13">
        <f t="shared" si="2"/>
        <v>320.02999999999997</v>
      </c>
      <c r="V59" s="12">
        <f t="shared" si="3"/>
        <v>0.3</v>
      </c>
      <c r="W59" s="17" t="str">
        <f t="shared" si="4"/>
        <v>Y</v>
      </c>
      <c r="X59" s="17"/>
    </row>
    <row r="60" spans="1:24" x14ac:dyDescent="0.2">
      <c r="A60" s="15" t="s">
        <v>119</v>
      </c>
      <c r="B60" s="16">
        <v>49004</v>
      </c>
      <c r="C60" s="11">
        <v>1333481</v>
      </c>
      <c r="D60" s="11">
        <v>1303156</v>
      </c>
      <c r="E60" s="11">
        <v>1166321</v>
      </c>
      <c r="F60" s="11">
        <v>978177</v>
      </c>
      <c r="G60" s="11">
        <v>1353849</v>
      </c>
      <c r="H60" s="11">
        <v>1349990</v>
      </c>
      <c r="I60" s="11">
        <v>1287106</v>
      </c>
      <c r="J60" s="11">
        <v>1226223</v>
      </c>
      <c r="K60" s="11">
        <v>1301190</v>
      </c>
      <c r="L60" s="11">
        <v>1263933</v>
      </c>
      <c r="M60" s="11">
        <v>1580222</v>
      </c>
      <c r="N60" s="11">
        <v>1233769</v>
      </c>
      <c r="O60" s="11">
        <f t="shared" si="5"/>
        <v>978177</v>
      </c>
      <c r="P60" s="11">
        <v>3612873.9</v>
      </c>
      <c r="Q60" s="12">
        <f t="shared" si="1"/>
        <v>0.27074761729159713</v>
      </c>
      <c r="R60" s="13">
        <v>480.43</v>
      </c>
      <c r="S60" s="13">
        <v>494.77</v>
      </c>
      <c r="T60" s="13">
        <v>465.34</v>
      </c>
      <c r="U60" s="13">
        <f t="shared" si="2"/>
        <v>465.34</v>
      </c>
      <c r="V60" s="12">
        <f t="shared" si="3"/>
        <v>0.3</v>
      </c>
      <c r="W60" s="17" t="str">
        <f t="shared" si="4"/>
        <v>Y</v>
      </c>
      <c r="X60" s="17"/>
    </row>
    <row r="61" spans="1:24" x14ac:dyDescent="0.2">
      <c r="A61" s="15" t="s">
        <v>158</v>
      </c>
      <c r="B61" s="16">
        <v>63001</v>
      </c>
      <c r="C61" s="11">
        <v>765180</v>
      </c>
      <c r="D61" s="11">
        <v>738425</v>
      </c>
      <c r="E61" s="11">
        <v>690469</v>
      </c>
      <c r="F61" s="11">
        <v>649093</v>
      </c>
      <c r="G61" s="11">
        <v>775835</v>
      </c>
      <c r="H61" s="11">
        <v>759614</v>
      </c>
      <c r="I61" s="11">
        <v>756090</v>
      </c>
      <c r="J61" s="11">
        <v>732161</v>
      </c>
      <c r="K61" s="11">
        <v>730133</v>
      </c>
      <c r="L61" s="11">
        <v>726084</v>
      </c>
      <c r="M61" s="11">
        <v>830209</v>
      </c>
      <c r="N61" s="11">
        <v>869099</v>
      </c>
      <c r="O61" s="11">
        <f t="shared" si="5"/>
        <v>649093</v>
      </c>
      <c r="P61" s="11">
        <v>2221669.96</v>
      </c>
      <c r="Q61" s="12">
        <f t="shared" si="1"/>
        <v>0.29216445812680475</v>
      </c>
      <c r="R61" s="13">
        <v>293</v>
      </c>
      <c r="S61" s="13">
        <v>290</v>
      </c>
      <c r="T61" s="13">
        <v>279</v>
      </c>
      <c r="U61" s="13">
        <f t="shared" si="2"/>
        <v>279</v>
      </c>
      <c r="V61" s="12">
        <f t="shared" si="3"/>
        <v>0.3</v>
      </c>
      <c r="W61" s="17" t="str">
        <f t="shared" si="4"/>
        <v>Y</v>
      </c>
      <c r="X61" s="17"/>
    </row>
    <row r="62" spans="1:24" x14ac:dyDescent="0.2">
      <c r="A62" s="15" t="s">
        <v>132</v>
      </c>
      <c r="B62" s="16">
        <v>53001</v>
      </c>
      <c r="C62" s="11">
        <v>636861</v>
      </c>
      <c r="D62" s="11">
        <v>623533</v>
      </c>
      <c r="E62" s="11">
        <v>548519</v>
      </c>
      <c r="F62" s="11">
        <v>446355</v>
      </c>
      <c r="G62" s="11">
        <v>563140</v>
      </c>
      <c r="H62" s="11">
        <v>526275</v>
      </c>
      <c r="I62" s="11">
        <v>440521</v>
      </c>
      <c r="J62" s="11">
        <v>450871</v>
      </c>
      <c r="K62" s="11">
        <v>394733</v>
      </c>
      <c r="L62" s="11">
        <v>345592</v>
      </c>
      <c r="M62" s="11">
        <v>517946</v>
      </c>
      <c r="N62" s="11">
        <v>711095</v>
      </c>
      <c r="O62" s="11">
        <f t="shared" si="5"/>
        <v>345592</v>
      </c>
      <c r="P62" s="11">
        <v>2039832.1799999985</v>
      </c>
      <c r="Q62" s="12">
        <f t="shared" si="1"/>
        <v>0.16942178057020368</v>
      </c>
      <c r="R62" s="13">
        <v>239.04</v>
      </c>
      <c r="S62" s="13">
        <v>225.75</v>
      </c>
      <c r="T62" s="13">
        <v>224.51</v>
      </c>
      <c r="U62" s="13">
        <f t="shared" si="2"/>
        <v>224.51</v>
      </c>
      <c r="V62" s="12">
        <f t="shared" si="3"/>
        <v>0.3</v>
      </c>
      <c r="W62" s="17" t="str">
        <f t="shared" si="4"/>
        <v>Y</v>
      </c>
      <c r="X62" s="17"/>
    </row>
    <row r="63" spans="1:24" x14ac:dyDescent="0.2">
      <c r="A63" s="15" t="s">
        <v>72</v>
      </c>
      <c r="B63" s="16">
        <v>26004</v>
      </c>
      <c r="C63" s="11">
        <v>949535</v>
      </c>
      <c r="D63" s="11">
        <v>975097</v>
      </c>
      <c r="E63" s="11">
        <v>823240</v>
      </c>
      <c r="F63" s="11">
        <v>704634</v>
      </c>
      <c r="G63" s="11">
        <v>880951</v>
      </c>
      <c r="H63" s="11">
        <v>849563</v>
      </c>
      <c r="I63" s="11">
        <v>815694</v>
      </c>
      <c r="J63" s="11">
        <v>792775</v>
      </c>
      <c r="K63" s="11">
        <v>745902</v>
      </c>
      <c r="L63" s="11">
        <v>697893</v>
      </c>
      <c r="M63" s="11">
        <v>892268</v>
      </c>
      <c r="N63" s="11">
        <v>925022</v>
      </c>
      <c r="O63" s="11">
        <f t="shared" si="5"/>
        <v>697893</v>
      </c>
      <c r="P63" s="11">
        <v>3080164.8099999991</v>
      </c>
      <c r="Q63" s="12">
        <f t="shared" si="1"/>
        <v>0.22657651231331358</v>
      </c>
      <c r="R63" s="13">
        <v>373.6</v>
      </c>
      <c r="S63" s="13">
        <v>373</v>
      </c>
      <c r="T63" s="13">
        <v>384</v>
      </c>
      <c r="U63" s="13">
        <f t="shared" si="2"/>
        <v>373</v>
      </c>
      <c r="V63" s="12">
        <f t="shared" si="3"/>
        <v>0.3</v>
      </c>
      <c r="W63" s="17" t="str">
        <f t="shared" si="4"/>
        <v>Y</v>
      </c>
      <c r="X63" s="17"/>
    </row>
    <row r="64" spans="1:24" x14ac:dyDescent="0.2">
      <c r="A64" s="15" t="s">
        <v>30</v>
      </c>
      <c r="B64" s="16">
        <v>6006</v>
      </c>
      <c r="C64" s="11">
        <v>1986854</v>
      </c>
      <c r="D64" s="11">
        <v>1896041</v>
      </c>
      <c r="E64" s="11">
        <v>1494918</v>
      </c>
      <c r="F64" s="11">
        <v>1190756</v>
      </c>
      <c r="G64" s="11">
        <v>2000942</v>
      </c>
      <c r="H64" s="11">
        <v>2028277</v>
      </c>
      <c r="I64" s="11">
        <v>1678800</v>
      </c>
      <c r="J64" s="11">
        <v>1492107</v>
      </c>
      <c r="K64" s="11">
        <v>1176747</v>
      </c>
      <c r="L64" s="11">
        <v>1090906</v>
      </c>
      <c r="M64" s="11">
        <v>1853563</v>
      </c>
      <c r="N64" s="11">
        <v>1822015</v>
      </c>
      <c r="O64" s="11">
        <f t="shared" si="5"/>
        <v>1090906</v>
      </c>
      <c r="P64" s="11">
        <v>4834417.9299999988</v>
      </c>
      <c r="Q64" s="12">
        <f t="shared" si="1"/>
        <v>0.22565405304129349</v>
      </c>
      <c r="R64" s="13">
        <v>578.87</v>
      </c>
      <c r="S64" s="13">
        <v>580.86</v>
      </c>
      <c r="T64" s="13">
        <v>611.86</v>
      </c>
      <c r="U64" s="13">
        <f t="shared" si="2"/>
        <v>578.87</v>
      </c>
      <c r="V64" s="12">
        <f t="shared" si="3"/>
        <v>0.3</v>
      </c>
      <c r="W64" s="17" t="str">
        <f t="shared" si="4"/>
        <v>Y</v>
      </c>
      <c r="X64" s="17"/>
    </row>
    <row r="65" spans="1:24" x14ac:dyDescent="0.2">
      <c r="A65" s="15" t="s">
        <v>74</v>
      </c>
      <c r="B65" s="16">
        <v>27001</v>
      </c>
      <c r="C65" s="11">
        <v>725675</v>
      </c>
      <c r="D65" s="11">
        <v>677544</v>
      </c>
      <c r="E65" s="11">
        <v>597262</v>
      </c>
      <c r="F65" s="11">
        <v>481721</v>
      </c>
      <c r="G65" s="11">
        <v>722183</v>
      </c>
      <c r="H65" s="11">
        <v>911495</v>
      </c>
      <c r="I65" s="11">
        <v>877321</v>
      </c>
      <c r="J65" s="11">
        <v>828743</v>
      </c>
      <c r="K65" s="11">
        <v>862669</v>
      </c>
      <c r="L65" s="11">
        <v>790671</v>
      </c>
      <c r="M65" s="11">
        <v>1008016</v>
      </c>
      <c r="N65" s="11">
        <v>994258</v>
      </c>
      <c r="O65" s="11">
        <f t="shared" si="5"/>
        <v>481721</v>
      </c>
      <c r="P65" s="11">
        <v>2519875.4300000011</v>
      </c>
      <c r="Q65" s="12">
        <f t="shared" si="1"/>
        <v>0.19116857693239217</v>
      </c>
      <c r="R65" s="13">
        <v>310</v>
      </c>
      <c r="S65" s="13">
        <v>318</v>
      </c>
      <c r="T65" s="13">
        <v>315</v>
      </c>
      <c r="U65" s="13">
        <f t="shared" si="2"/>
        <v>310</v>
      </c>
      <c r="V65" s="12">
        <f t="shared" si="3"/>
        <v>0.3</v>
      </c>
      <c r="W65" s="17" t="str">
        <f t="shared" si="4"/>
        <v>Y</v>
      </c>
      <c r="X65" s="17"/>
    </row>
    <row r="66" spans="1:24" x14ac:dyDescent="0.2">
      <c r="A66" s="15" t="s">
        <v>77</v>
      </c>
      <c r="B66" s="16">
        <v>28003</v>
      </c>
      <c r="C66" s="11">
        <v>2013032</v>
      </c>
      <c r="D66" s="11">
        <v>1813677</v>
      </c>
      <c r="E66" s="11">
        <v>1532154</v>
      </c>
      <c r="F66" s="11">
        <v>1323855</v>
      </c>
      <c r="G66" s="11">
        <v>1796040</v>
      </c>
      <c r="H66" s="11">
        <v>1791808</v>
      </c>
      <c r="I66" s="11">
        <v>1658079</v>
      </c>
      <c r="J66" s="11">
        <v>1593433</v>
      </c>
      <c r="K66" s="11">
        <v>1580941</v>
      </c>
      <c r="L66" s="11">
        <v>1495436</v>
      </c>
      <c r="M66" s="11">
        <v>1995294</v>
      </c>
      <c r="N66" s="11">
        <v>2466181</v>
      </c>
      <c r="O66" s="11">
        <f t="shared" si="5"/>
        <v>1323855</v>
      </c>
      <c r="P66" s="11">
        <v>5513241.1599999983</v>
      </c>
      <c r="Q66" s="12">
        <f t="shared" si="1"/>
        <v>0.24012281733745172</v>
      </c>
      <c r="R66" s="13">
        <v>810</v>
      </c>
      <c r="S66" s="13">
        <v>842</v>
      </c>
      <c r="T66" s="13">
        <v>847</v>
      </c>
      <c r="U66" s="13">
        <f t="shared" si="2"/>
        <v>810</v>
      </c>
      <c r="V66" s="12">
        <f t="shared" si="3"/>
        <v>0.25</v>
      </c>
      <c r="W66" s="17" t="str">
        <f t="shared" si="4"/>
        <v>Y</v>
      </c>
      <c r="X66" s="17"/>
    </row>
    <row r="67" spans="1:24" x14ac:dyDescent="0.2">
      <c r="A67" s="15" t="s">
        <v>79</v>
      </c>
      <c r="B67" s="16">
        <v>30001</v>
      </c>
      <c r="C67" s="11">
        <v>906040</v>
      </c>
      <c r="D67" s="11">
        <v>832122</v>
      </c>
      <c r="E67" s="11">
        <v>737672</v>
      </c>
      <c r="F67" s="11">
        <v>655496</v>
      </c>
      <c r="G67" s="11">
        <v>831819</v>
      </c>
      <c r="H67" s="11">
        <v>825765</v>
      </c>
      <c r="I67" s="11">
        <v>738810</v>
      </c>
      <c r="J67" s="11">
        <v>676806</v>
      </c>
      <c r="K67" s="11">
        <v>627128</v>
      </c>
      <c r="L67" s="11">
        <v>644074</v>
      </c>
      <c r="M67" s="11">
        <v>827464</v>
      </c>
      <c r="N67" s="11">
        <v>882998</v>
      </c>
      <c r="O67" s="11">
        <f t="shared" si="5"/>
        <v>627128</v>
      </c>
      <c r="P67" s="11">
        <v>2938558.76</v>
      </c>
      <c r="Q67" s="12">
        <f t="shared" si="1"/>
        <v>0.21341346259143718</v>
      </c>
      <c r="R67" s="13">
        <v>402</v>
      </c>
      <c r="S67" s="13">
        <v>396</v>
      </c>
      <c r="T67" s="13">
        <v>391</v>
      </c>
      <c r="U67" s="13">
        <f t="shared" si="2"/>
        <v>391</v>
      </c>
      <c r="V67" s="12">
        <f t="shared" si="3"/>
        <v>0.3</v>
      </c>
      <c r="W67" s="17" t="str">
        <f t="shared" si="4"/>
        <v>Y</v>
      </c>
      <c r="X67" s="17"/>
    </row>
    <row r="68" spans="1:24" x14ac:dyDescent="0.2">
      <c r="A68" s="15" t="s">
        <v>81</v>
      </c>
      <c r="B68" s="16">
        <v>31001</v>
      </c>
      <c r="C68" s="11">
        <v>-118733</v>
      </c>
      <c r="D68" s="11">
        <v>-179052</v>
      </c>
      <c r="E68" s="11">
        <v>-324265</v>
      </c>
      <c r="F68" s="11">
        <v>-501889</v>
      </c>
      <c r="G68" s="11">
        <v>-415575</v>
      </c>
      <c r="H68" s="11">
        <v>-477627</v>
      </c>
      <c r="I68" s="11">
        <v>-516271</v>
      </c>
      <c r="J68" s="11">
        <v>-543162</v>
      </c>
      <c r="K68" s="11">
        <v>-701510</v>
      </c>
      <c r="L68" s="11">
        <v>-748463</v>
      </c>
      <c r="M68" s="11">
        <v>-100291</v>
      </c>
      <c r="N68" s="11">
        <v>24828</v>
      </c>
      <c r="O68" s="11">
        <f t="shared" si="5"/>
        <v>-748463</v>
      </c>
      <c r="P68" s="11">
        <v>2588142.7299999995</v>
      </c>
      <c r="Q68" s="12">
        <f t="shared" si="1"/>
        <v>-0.28918922875632913</v>
      </c>
      <c r="R68" s="13">
        <v>200</v>
      </c>
      <c r="S68" s="13">
        <v>200.25</v>
      </c>
      <c r="T68" s="13">
        <v>194.25</v>
      </c>
      <c r="U68" s="13">
        <f t="shared" si="2"/>
        <v>194.25</v>
      </c>
      <c r="V68" s="12">
        <f t="shared" si="3"/>
        <v>0.4</v>
      </c>
      <c r="W68" s="17" t="str">
        <f t="shared" si="4"/>
        <v>Y</v>
      </c>
      <c r="X68" s="17"/>
    </row>
    <row r="69" spans="1:24" x14ac:dyDescent="0.2">
      <c r="A69" s="15" t="s">
        <v>101</v>
      </c>
      <c r="B69" s="16">
        <v>41002</v>
      </c>
      <c r="C69" s="11">
        <v>7658393</v>
      </c>
      <c r="D69" s="11">
        <v>6525177</v>
      </c>
      <c r="E69" s="11">
        <v>4869707</v>
      </c>
      <c r="F69" s="11">
        <v>5480779</v>
      </c>
      <c r="G69" s="11">
        <v>9836897</v>
      </c>
      <c r="H69" s="11">
        <v>9340532</v>
      </c>
      <c r="I69" s="11">
        <v>7785306</v>
      </c>
      <c r="J69" s="11">
        <v>7039680</v>
      </c>
      <c r="K69" s="11">
        <v>6569343</v>
      </c>
      <c r="L69" s="11">
        <v>5723661</v>
      </c>
      <c r="M69" s="11">
        <v>10211608</v>
      </c>
      <c r="N69" s="11">
        <v>9617442</v>
      </c>
      <c r="O69" s="11">
        <f t="shared" si="5"/>
        <v>4869707</v>
      </c>
      <c r="P69" s="11">
        <v>35816692.00999999</v>
      </c>
      <c r="Q69" s="12">
        <f t="shared" si="1"/>
        <v>0.13596194195266223</v>
      </c>
      <c r="R69" s="13">
        <v>4807.7700000000004</v>
      </c>
      <c r="S69" s="13">
        <v>5152.17</v>
      </c>
      <c r="T69" s="13">
        <v>5418.53</v>
      </c>
      <c r="U69" s="13">
        <f t="shared" si="2"/>
        <v>4807.7700000000004</v>
      </c>
      <c r="V69" s="12">
        <f t="shared" si="3"/>
        <v>0.25</v>
      </c>
      <c r="W69" s="17" t="str">
        <f t="shared" si="4"/>
        <v>Y</v>
      </c>
      <c r="X69" s="17"/>
    </row>
    <row r="70" spans="1:24" x14ac:dyDescent="0.2">
      <c r="A70" s="15" t="s">
        <v>44</v>
      </c>
      <c r="B70" s="16">
        <v>14002</v>
      </c>
      <c r="C70" s="11">
        <v>322463</v>
      </c>
      <c r="D70" s="11">
        <v>271072</v>
      </c>
      <c r="E70" s="11">
        <v>178357</v>
      </c>
      <c r="F70" s="11">
        <v>119563</v>
      </c>
      <c r="G70" s="11">
        <v>269082</v>
      </c>
      <c r="H70" s="11">
        <v>252597</v>
      </c>
      <c r="I70" s="11">
        <v>237028</v>
      </c>
      <c r="J70" s="11">
        <v>211417</v>
      </c>
      <c r="K70" s="11">
        <v>156409</v>
      </c>
      <c r="L70" s="11">
        <v>174917</v>
      </c>
      <c r="M70" s="11">
        <v>301796</v>
      </c>
      <c r="N70" s="11">
        <v>454927</v>
      </c>
      <c r="O70" s="11">
        <f t="shared" ref="O70:O101" si="6">MIN(C70:N70)</f>
        <v>119563</v>
      </c>
      <c r="P70" s="11">
        <v>1792277.85</v>
      </c>
      <c r="Q70" s="12">
        <f t="shared" si="1"/>
        <v>6.6710080694240573E-2</v>
      </c>
      <c r="R70" s="13">
        <v>176</v>
      </c>
      <c r="S70" s="13">
        <v>157</v>
      </c>
      <c r="T70" s="13">
        <v>168</v>
      </c>
      <c r="U70" s="13">
        <f t="shared" si="2"/>
        <v>157</v>
      </c>
      <c r="V70" s="12">
        <f t="shared" si="3"/>
        <v>0.4</v>
      </c>
      <c r="W70" s="17" t="str">
        <f t="shared" si="4"/>
        <v>Y</v>
      </c>
      <c r="X70" s="17"/>
    </row>
    <row r="71" spans="1:24" x14ac:dyDescent="0.2">
      <c r="A71" s="15" t="s">
        <v>35</v>
      </c>
      <c r="B71" s="16">
        <v>10001</v>
      </c>
      <c r="C71" s="11">
        <v>480771</v>
      </c>
      <c r="D71" s="11">
        <v>470994</v>
      </c>
      <c r="E71" s="11">
        <v>351953</v>
      </c>
      <c r="F71" s="11">
        <v>249625</v>
      </c>
      <c r="G71" s="11">
        <v>419840</v>
      </c>
      <c r="H71" s="11">
        <v>409467</v>
      </c>
      <c r="I71" s="11">
        <v>321945</v>
      </c>
      <c r="J71" s="11">
        <v>270510</v>
      </c>
      <c r="K71" s="11">
        <v>177856</v>
      </c>
      <c r="L71" s="11">
        <v>557776</v>
      </c>
      <c r="M71" s="11">
        <v>791157</v>
      </c>
      <c r="N71" s="11">
        <v>630836</v>
      </c>
      <c r="O71" s="11">
        <f t="shared" si="6"/>
        <v>177856</v>
      </c>
      <c r="P71" s="11">
        <v>1536086.6600000008</v>
      </c>
      <c r="Q71" s="12">
        <f t="shared" ref="Q71:Q134" si="7">O71/P71</f>
        <v>0.1157851341538243</v>
      </c>
      <c r="R71" s="13">
        <v>119</v>
      </c>
      <c r="S71" s="13">
        <v>123</v>
      </c>
      <c r="T71" s="13">
        <v>119.18</v>
      </c>
      <c r="U71" s="13">
        <f t="shared" ref="U71:U134" si="8">MIN(R71:T71)</f>
        <v>119</v>
      </c>
      <c r="V71" s="12">
        <f t="shared" ref="V71:V134" si="9">IF(U71&gt;600,0.25,IF(U71&lt;=200,0.4,0.3))</f>
        <v>0.4</v>
      </c>
      <c r="W71" s="17" t="str">
        <f t="shared" ref="W71:W134" si="10">IF(V71&gt;Q71,"Y","N")</f>
        <v>Y</v>
      </c>
      <c r="X71" s="17"/>
    </row>
    <row r="72" spans="1:24" x14ac:dyDescent="0.2">
      <c r="A72" s="15" t="s">
        <v>87</v>
      </c>
      <c r="B72" s="16">
        <v>34002</v>
      </c>
      <c r="C72" s="11">
        <v>656073</v>
      </c>
      <c r="D72" s="11">
        <v>517313</v>
      </c>
      <c r="E72" s="11">
        <v>354165</v>
      </c>
      <c r="F72" s="11">
        <v>180415</v>
      </c>
      <c r="G72" s="11">
        <v>489685</v>
      </c>
      <c r="H72" s="11">
        <v>386594</v>
      </c>
      <c r="I72" s="11">
        <v>264442</v>
      </c>
      <c r="J72" s="11">
        <v>279898</v>
      </c>
      <c r="K72" s="11">
        <v>127413</v>
      </c>
      <c r="L72" s="11">
        <v>11820</v>
      </c>
      <c r="M72" s="11">
        <v>339791</v>
      </c>
      <c r="N72" s="11">
        <v>268792</v>
      </c>
      <c r="O72" s="11">
        <f t="shared" si="6"/>
        <v>11820</v>
      </c>
      <c r="P72" s="11">
        <v>2398629.1900000013</v>
      </c>
      <c r="Q72" s="12">
        <f t="shared" si="7"/>
        <v>4.9278146239852914E-3</v>
      </c>
      <c r="R72" s="13">
        <v>232.95</v>
      </c>
      <c r="S72" s="13">
        <v>225</v>
      </c>
      <c r="T72" s="13">
        <v>216</v>
      </c>
      <c r="U72" s="13">
        <f t="shared" si="8"/>
        <v>216</v>
      </c>
      <c r="V72" s="12">
        <f t="shared" si="9"/>
        <v>0.3</v>
      </c>
      <c r="W72" s="17" t="str">
        <f t="shared" si="10"/>
        <v>Y</v>
      </c>
      <c r="X72" s="17"/>
    </row>
    <row r="73" spans="1:24" x14ac:dyDescent="0.2">
      <c r="A73" s="15" t="s">
        <v>126</v>
      </c>
      <c r="B73" s="16">
        <v>51002</v>
      </c>
      <c r="C73" s="11">
        <v>587558</v>
      </c>
      <c r="D73" s="11">
        <v>401411</v>
      </c>
      <c r="E73" s="11">
        <v>44953</v>
      </c>
      <c r="F73" s="11">
        <v>-93577</v>
      </c>
      <c r="G73" s="11">
        <v>346418</v>
      </c>
      <c r="H73" s="11">
        <v>331257</v>
      </c>
      <c r="I73" s="11">
        <v>58349</v>
      </c>
      <c r="J73" s="11">
        <v>-92202</v>
      </c>
      <c r="K73" s="11">
        <v>-336930</v>
      </c>
      <c r="L73" s="11">
        <v>-524593</v>
      </c>
      <c r="M73" s="11">
        <v>344563</v>
      </c>
      <c r="N73" s="11">
        <v>1297478</v>
      </c>
      <c r="O73" s="11">
        <f t="shared" si="6"/>
        <v>-524593</v>
      </c>
      <c r="P73" s="11">
        <v>4241648.0900000036</v>
      </c>
      <c r="Q73" s="12">
        <f t="shared" si="7"/>
        <v>-0.12367669096282798</v>
      </c>
      <c r="R73" s="13">
        <v>453.4</v>
      </c>
      <c r="S73" s="13">
        <v>464</v>
      </c>
      <c r="T73" s="13">
        <v>488.3</v>
      </c>
      <c r="U73" s="13">
        <f t="shared" si="8"/>
        <v>453.4</v>
      </c>
      <c r="V73" s="12">
        <f t="shared" si="9"/>
        <v>0.3</v>
      </c>
      <c r="W73" s="17" t="str">
        <f t="shared" si="10"/>
        <v>Y</v>
      </c>
      <c r="X73" s="17"/>
    </row>
    <row r="74" spans="1:24" x14ac:dyDescent="0.2">
      <c r="A74" s="15" t="s">
        <v>142</v>
      </c>
      <c r="B74" s="16">
        <v>56006</v>
      </c>
      <c r="C74" s="11">
        <v>633055</v>
      </c>
      <c r="D74" s="11">
        <v>458627</v>
      </c>
      <c r="E74" s="11">
        <v>302339</v>
      </c>
      <c r="F74" s="11">
        <v>176222</v>
      </c>
      <c r="G74" s="11">
        <v>472285</v>
      </c>
      <c r="H74" s="11">
        <v>383587</v>
      </c>
      <c r="I74" s="11">
        <v>227231</v>
      </c>
      <c r="J74" s="11">
        <v>225796</v>
      </c>
      <c r="K74" s="11">
        <v>116777</v>
      </c>
      <c r="L74" s="11">
        <v>336251</v>
      </c>
      <c r="M74" s="11">
        <v>586122</v>
      </c>
      <c r="N74" s="11">
        <v>593564</v>
      </c>
      <c r="O74" s="11">
        <f t="shared" si="6"/>
        <v>116777</v>
      </c>
      <c r="P74" s="11">
        <v>2347137.8999999985</v>
      </c>
      <c r="Q74" s="12">
        <f t="shared" si="7"/>
        <v>4.9752935266394051E-2</v>
      </c>
      <c r="R74" s="13">
        <v>230.38</v>
      </c>
      <c r="S74" s="13">
        <v>229</v>
      </c>
      <c r="T74" s="13">
        <v>219</v>
      </c>
      <c r="U74" s="13">
        <f t="shared" si="8"/>
        <v>219</v>
      </c>
      <c r="V74" s="12">
        <f t="shared" si="9"/>
        <v>0.3</v>
      </c>
      <c r="W74" s="17" t="str">
        <f t="shared" si="10"/>
        <v>Y</v>
      </c>
      <c r="X74" s="17"/>
    </row>
    <row r="75" spans="1:24" x14ac:dyDescent="0.2">
      <c r="A75" s="15" t="s">
        <v>66</v>
      </c>
      <c r="B75" s="16">
        <v>23002</v>
      </c>
      <c r="C75" s="11">
        <v>555384</v>
      </c>
      <c r="D75" s="11">
        <v>677215</v>
      </c>
      <c r="E75" s="11">
        <v>560065</v>
      </c>
      <c r="F75" s="11">
        <v>447952</v>
      </c>
      <c r="G75" s="11">
        <v>820476</v>
      </c>
      <c r="H75" s="11">
        <v>751693</v>
      </c>
      <c r="I75" s="11">
        <v>608444</v>
      </c>
      <c r="J75" s="11">
        <v>562870</v>
      </c>
      <c r="K75" s="11">
        <v>524624</v>
      </c>
      <c r="L75" s="11">
        <v>451563</v>
      </c>
      <c r="M75" s="11">
        <v>1034634</v>
      </c>
      <c r="N75" s="11">
        <v>1282582</v>
      </c>
      <c r="O75" s="11">
        <f t="shared" si="6"/>
        <v>447952</v>
      </c>
      <c r="P75" s="11">
        <v>5047124.1999999946</v>
      </c>
      <c r="Q75" s="12">
        <f t="shared" si="7"/>
        <v>8.8753908611957769E-2</v>
      </c>
      <c r="R75" s="13">
        <v>761.24</v>
      </c>
      <c r="S75" s="13">
        <v>761.46</v>
      </c>
      <c r="T75" s="13">
        <v>730.52</v>
      </c>
      <c r="U75" s="13">
        <f t="shared" si="8"/>
        <v>730.52</v>
      </c>
      <c r="V75" s="12">
        <f t="shared" si="9"/>
        <v>0.25</v>
      </c>
      <c r="W75" s="17" t="str">
        <f t="shared" si="10"/>
        <v>Y</v>
      </c>
      <c r="X75" s="17"/>
    </row>
    <row r="76" spans="1:24" x14ac:dyDescent="0.2">
      <c r="A76" s="15" t="s">
        <v>133</v>
      </c>
      <c r="B76" s="16">
        <v>53002</v>
      </c>
      <c r="C76" s="11">
        <v>1128382</v>
      </c>
      <c r="D76" s="11">
        <v>1050531</v>
      </c>
      <c r="E76" s="11">
        <v>923367</v>
      </c>
      <c r="F76" s="11">
        <v>805384</v>
      </c>
      <c r="G76" s="11">
        <v>1061273</v>
      </c>
      <c r="H76" s="11">
        <v>982825</v>
      </c>
      <c r="I76" s="11">
        <v>950688</v>
      </c>
      <c r="J76" s="11">
        <v>979188</v>
      </c>
      <c r="K76" s="11">
        <v>911078</v>
      </c>
      <c r="L76" s="11">
        <v>823454</v>
      </c>
      <c r="M76" s="11">
        <v>1182855</v>
      </c>
      <c r="N76" s="11">
        <v>1171494</v>
      </c>
      <c r="O76" s="11">
        <f t="shared" si="6"/>
        <v>805384</v>
      </c>
      <c r="P76" s="11">
        <v>1746721.6500000011</v>
      </c>
      <c r="Q76" s="12">
        <f t="shared" si="7"/>
        <v>0.46108319548223353</v>
      </c>
      <c r="R76" s="13">
        <v>104</v>
      </c>
      <c r="S76" s="13">
        <v>99.12</v>
      </c>
      <c r="T76" s="13">
        <v>100.12</v>
      </c>
      <c r="U76" s="13">
        <f t="shared" si="8"/>
        <v>99.12</v>
      </c>
      <c r="V76" s="12">
        <f t="shared" si="9"/>
        <v>0.4</v>
      </c>
      <c r="W76" s="17" t="str">
        <f t="shared" si="10"/>
        <v>N</v>
      </c>
      <c r="X76" s="17" t="s">
        <v>167</v>
      </c>
    </row>
    <row r="77" spans="1:24" x14ac:dyDescent="0.2">
      <c r="A77" s="15" t="s">
        <v>115</v>
      </c>
      <c r="B77" s="16">
        <v>48003</v>
      </c>
      <c r="C77" s="11">
        <v>711997</v>
      </c>
      <c r="D77" s="11">
        <v>583001</v>
      </c>
      <c r="E77" s="11">
        <v>384003</v>
      </c>
      <c r="F77" s="11">
        <v>194484</v>
      </c>
      <c r="G77" s="11">
        <v>460501</v>
      </c>
      <c r="H77" s="11">
        <v>493113</v>
      </c>
      <c r="I77" s="11">
        <v>322037</v>
      </c>
      <c r="J77" s="11">
        <v>207388</v>
      </c>
      <c r="K77" s="11">
        <v>47896</v>
      </c>
      <c r="L77" s="11">
        <v>198010</v>
      </c>
      <c r="M77" s="11">
        <v>333700</v>
      </c>
      <c r="N77" s="11">
        <v>624155</v>
      </c>
      <c r="O77" s="11">
        <f t="shared" si="6"/>
        <v>47896</v>
      </c>
      <c r="P77" s="11">
        <v>3347528.3199999989</v>
      </c>
      <c r="Q77" s="12">
        <f t="shared" si="7"/>
        <v>1.4307869992866861E-2</v>
      </c>
      <c r="R77" s="13">
        <v>363.1</v>
      </c>
      <c r="S77" s="13">
        <v>359</v>
      </c>
      <c r="T77" s="13">
        <v>339</v>
      </c>
      <c r="U77" s="13">
        <f t="shared" si="8"/>
        <v>339</v>
      </c>
      <c r="V77" s="12">
        <f t="shared" si="9"/>
        <v>0.3</v>
      </c>
      <c r="W77" s="17" t="str">
        <f t="shared" si="10"/>
        <v>Y</v>
      </c>
      <c r="X77" s="17"/>
    </row>
    <row r="78" spans="1:24" x14ac:dyDescent="0.2">
      <c r="A78" s="15" t="s">
        <v>16</v>
      </c>
      <c r="B78" s="16">
        <v>2002</v>
      </c>
      <c r="C78" s="11">
        <v>3511181</v>
      </c>
      <c r="D78" s="11">
        <v>3760999</v>
      </c>
      <c r="E78" s="11">
        <v>3448044</v>
      </c>
      <c r="F78" s="11">
        <v>3093927</v>
      </c>
      <c r="G78" s="11">
        <v>4292166</v>
      </c>
      <c r="H78" s="11">
        <v>4283070</v>
      </c>
      <c r="I78" s="11">
        <v>3812190</v>
      </c>
      <c r="J78" s="11">
        <v>3856622</v>
      </c>
      <c r="K78" s="11">
        <v>3699471</v>
      </c>
      <c r="L78" s="11">
        <v>3476753</v>
      </c>
      <c r="M78" s="11">
        <v>3668000</v>
      </c>
      <c r="N78" s="11">
        <v>4298549</v>
      </c>
      <c r="O78" s="11">
        <f t="shared" si="6"/>
        <v>3093927</v>
      </c>
      <c r="P78" s="11">
        <v>20949651.159999978</v>
      </c>
      <c r="Q78" s="12">
        <f t="shared" si="7"/>
        <v>0.14768393880979561</v>
      </c>
      <c r="R78" s="13">
        <v>2660.62</v>
      </c>
      <c r="S78" s="13">
        <v>2816.66</v>
      </c>
      <c r="T78" s="13">
        <v>2788.2</v>
      </c>
      <c r="U78" s="13">
        <f t="shared" si="8"/>
        <v>2660.62</v>
      </c>
      <c r="V78" s="12">
        <f t="shared" si="9"/>
        <v>0.25</v>
      </c>
      <c r="W78" s="17" t="str">
        <f t="shared" si="10"/>
        <v>Y</v>
      </c>
      <c r="X78" s="17"/>
    </row>
    <row r="79" spans="1:24" x14ac:dyDescent="0.2">
      <c r="A79" s="15" t="s">
        <v>64</v>
      </c>
      <c r="B79" s="16">
        <v>22006</v>
      </c>
      <c r="C79" s="11">
        <v>1030543</v>
      </c>
      <c r="D79" s="11">
        <v>785431</v>
      </c>
      <c r="E79" s="11">
        <v>555632</v>
      </c>
      <c r="F79" s="11">
        <v>376129</v>
      </c>
      <c r="G79" s="11">
        <v>850222</v>
      </c>
      <c r="H79" s="11">
        <v>750814</v>
      </c>
      <c r="I79" s="11">
        <v>566626</v>
      </c>
      <c r="J79" s="11">
        <v>428255</v>
      </c>
      <c r="K79" s="11">
        <v>322887</v>
      </c>
      <c r="L79" s="11">
        <v>265911</v>
      </c>
      <c r="M79" s="11">
        <v>692853</v>
      </c>
      <c r="N79" s="11">
        <v>1100436</v>
      </c>
      <c r="O79" s="11">
        <f t="shared" si="6"/>
        <v>265911</v>
      </c>
      <c r="P79" s="11">
        <v>3509705.9499999993</v>
      </c>
      <c r="Q79" s="12">
        <f t="shared" si="7"/>
        <v>7.576446682093127E-2</v>
      </c>
      <c r="R79" s="13">
        <v>422.49</v>
      </c>
      <c r="S79" s="13">
        <v>414.13</v>
      </c>
      <c r="T79" s="13">
        <v>412.13</v>
      </c>
      <c r="U79" s="13">
        <f t="shared" si="8"/>
        <v>412.13</v>
      </c>
      <c r="V79" s="12">
        <f t="shared" si="9"/>
        <v>0.3</v>
      </c>
      <c r="W79" s="17" t="str">
        <f t="shared" si="10"/>
        <v>Y</v>
      </c>
      <c r="X79" s="17"/>
    </row>
    <row r="80" spans="1:24" x14ac:dyDescent="0.2">
      <c r="A80" s="15" t="s">
        <v>42</v>
      </c>
      <c r="B80" s="16">
        <v>13003</v>
      </c>
      <c r="C80" s="11">
        <v>1172176</v>
      </c>
      <c r="D80" s="11">
        <v>1015849</v>
      </c>
      <c r="E80" s="11">
        <v>896590</v>
      </c>
      <c r="F80" s="11">
        <v>785289</v>
      </c>
      <c r="G80" s="11">
        <v>1099400</v>
      </c>
      <c r="H80" s="11">
        <v>1019743</v>
      </c>
      <c r="I80" s="11">
        <v>910623</v>
      </c>
      <c r="J80" s="11">
        <v>853190</v>
      </c>
      <c r="K80" s="11">
        <v>812142</v>
      </c>
      <c r="L80" s="11">
        <v>769997</v>
      </c>
      <c r="M80" s="11">
        <v>1033082</v>
      </c>
      <c r="N80" s="11">
        <v>1377419</v>
      </c>
      <c r="O80" s="11">
        <f t="shared" si="6"/>
        <v>769997</v>
      </c>
      <c r="P80" s="11">
        <v>2722414.6499999994</v>
      </c>
      <c r="Q80" s="12">
        <f t="shared" si="7"/>
        <v>0.28283604777104771</v>
      </c>
      <c r="R80" s="13">
        <v>283.72000000000003</v>
      </c>
      <c r="S80" s="13">
        <v>290.86</v>
      </c>
      <c r="T80" s="13">
        <v>293.87</v>
      </c>
      <c r="U80" s="13">
        <f t="shared" si="8"/>
        <v>283.72000000000003</v>
      </c>
      <c r="V80" s="12">
        <f t="shared" si="9"/>
        <v>0.3</v>
      </c>
      <c r="W80" s="17" t="str">
        <f t="shared" si="10"/>
        <v>Y</v>
      </c>
      <c r="X80" s="17"/>
    </row>
    <row r="81" spans="1:24" x14ac:dyDescent="0.2">
      <c r="A81" s="15" t="s">
        <v>17</v>
      </c>
      <c r="B81" s="16">
        <v>2003</v>
      </c>
      <c r="C81" s="11">
        <v>1276531</v>
      </c>
      <c r="D81" s="11">
        <v>1108788</v>
      </c>
      <c r="E81" s="11">
        <v>975430</v>
      </c>
      <c r="F81" s="11">
        <v>798078</v>
      </c>
      <c r="G81" s="11">
        <v>1278280</v>
      </c>
      <c r="H81" s="11">
        <v>1180871</v>
      </c>
      <c r="I81" s="11">
        <v>1001239</v>
      </c>
      <c r="J81" s="11">
        <v>881612</v>
      </c>
      <c r="K81" s="11">
        <v>764694</v>
      </c>
      <c r="L81" s="11">
        <v>641662</v>
      </c>
      <c r="M81" s="11">
        <v>801600</v>
      </c>
      <c r="N81" s="11">
        <v>1486518</v>
      </c>
      <c r="O81" s="11">
        <f t="shared" si="6"/>
        <v>641662</v>
      </c>
      <c r="P81" s="11">
        <v>2519766.9899999998</v>
      </c>
      <c r="Q81" s="12">
        <f t="shared" si="7"/>
        <v>0.25465132393055123</v>
      </c>
      <c r="R81" s="13">
        <v>223.2</v>
      </c>
      <c r="S81" s="13">
        <v>213</v>
      </c>
      <c r="T81" s="13">
        <v>204</v>
      </c>
      <c r="U81" s="13">
        <f t="shared" si="8"/>
        <v>204</v>
      </c>
      <c r="V81" s="12">
        <f t="shared" si="9"/>
        <v>0.3</v>
      </c>
      <c r="W81" s="17" t="str">
        <f t="shared" si="10"/>
        <v>Y</v>
      </c>
      <c r="X81" s="17"/>
    </row>
    <row r="82" spans="1:24" x14ac:dyDescent="0.2">
      <c r="A82" s="15" t="s">
        <v>90</v>
      </c>
      <c r="B82" s="16">
        <v>37003</v>
      </c>
      <c r="C82" s="11">
        <v>599131</v>
      </c>
      <c r="D82" s="11">
        <v>549873</v>
      </c>
      <c r="E82" s="11">
        <v>484832</v>
      </c>
      <c r="F82" s="11">
        <v>414579</v>
      </c>
      <c r="G82" s="11">
        <v>468447</v>
      </c>
      <c r="H82" s="11">
        <v>438607</v>
      </c>
      <c r="I82" s="11">
        <v>456707</v>
      </c>
      <c r="J82" s="11">
        <v>412097</v>
      </c>
      <c r="K82" s="11">
        <v>351782</v>
      </c>
      <c r="L82" s="11">
        <v>283520</v>
      </c>
      <c r="M82" s="11">
        <v>405919</v>
      </c>
      <c r="N82" s="11">
        <v>437325</v>
      </c>
      <c r="O82" s="11">
        <f t="shared" si="6"/>
        <v>283520</v>
      </c>
      <c r="P82" s="11">
        <v>1909952.3900000008</v>
      </c>
      <c r="Q82" s="12">
        <f t="shared" si="7"/>
        <v>0.14844349078251101</v>
      </c>
      <c r="R82" s="13">
        <v>179</v>
      </c>
      <c r="S82" s="13">
        <v>168</v>
      </c>
      <c r="T82" s="13">
        <v>178</v>
      </c>
      <c r="U82" s="13">
        <f t="shared" si="8"/>
        <v>168</v>
      </c>
      <c r="V82" s="12">
        <f t="shared" si="9"/>
        <v>0.4</v>
      </c>
      <c r="W82" s="17" t="str">
        <f t="shared" si="10"/>
        <v>Y</v>
      </c>
      <c r="X82" s="17"/>
    </row>
    <row r="83" spans="1:24" x14ac:dyDescent="0.2">
      <c r="A83" s="15" t="s">
        <v>88</v>
      </c>
      <c r="B83" s="16">
        <v>35002</v>
      </c>
      <c r="C83" s="11">
        <v>645654</v>
      </c>
      <c r="D83" s="11">
        <v>506500</v>
      </c>
      <c r="E83" s="11">
        <v>203928</v>
      </c>
      <c r="F83" s="11">
        <v>97901</v>
      </c>
      <c r="G83" s="11">
        <v>237685</v>
      </c>
      <c r="H83" s="11">
        <v>207200</v>
      </c>
      <c r="I83" s="11">
        <v>172890</v>
      </c>
      <c r="J83" s="11">
        <v>143876</v>
      </c>
      <c r="K83" s="11">
        <v>74680</v>
      </c>
      <c r="L83" s="11">
        <v>-8077</v>
      </c>
      <c r="M83" s="11">
        <v>152324</v>
      </c>
      <c r="N83" s="11">
        <v>543841</v>
      </c>
      <c r="O83" s="11">
        <f t="shared" si="6"/>
        <v>-8077</v>
      </c>
      <c r="P83" s="11">
        <v>4137144.560000001</v>
      </c>
      <c r="Q83" s="12">
        <f t="shared" si="7"/>
        <v>-1.9523127323353667E-3</v>
      </c>
      <c r="R83" s="13">
        <v>322</v>
      </c>
      <c r="S83" s="13">
        <v>338.42</v>
      </c>
      <c r="T83" s="13">
        <v>314.42</v>
      </c>
      <c r="U83" s="13">
        <f t="shared" si="8"/>
        <v>314.42</v>
      </c>
      <c r="V83" s="12">
        <f t="shared" si="9"/>
        <v>0.3</v>
      </c>
      <c r="W83" s="17" t="str">
        <f t="shared" si="10"/>
        <v>Y</v>
      </c>
      <c r="X83" s="17"/>
    </row>
    <row r="84" spans="1:24" x14ac:dyDescent="0.2">
      <c r="A84" s="15" t="s">
        <v>32</v>
      </c>
      <c r="B84" s="16">
        <v>7002</v>
      </c>
      <c r="C84" s="11">
        <v>702066</v>
      </c>
      <c r="D84" s="11">
        <v>657679</v>
      </c>
      <c r="E84" s="11">
        <v>541969</v>
      </c>
      <c r="F84" s="11">
        <v>399355</v>
      </c>
      <c r="G84" s="11">
        <v>604301</v>
      </c>
      <c r="H84" s="11">
        <v>542726</v>
      </c>
      <c r="I84" s="11">
        <v>415464</v>
      </c>
      <c r="J84" s="11">
        <v>409325</v>
      </c>
      <c r="K84" s="11">
        <v>316232</v>
      </c>
      <c r="L84" s="11">
        <v>247800</v>
      </c>
      <c r="M84" s="11">
        <v>574689</v>
      </c>
      <c r="N84" s="11">
        <v>651578</v>
      </c>
      <c r="O84" s="11">
        <f t="shared" si="6"/>
        <v>247800</v>
      </c>
      <c r="P84" s="11">
        <v>2729848.6499999962</v>
      </c>
      <c r="Q84" s="12">
        <f t="shared" si="7"/>
        <v>9.0774263254484955E-2</v>
      </c>
      <c r="R84" s="13">
        <v>305.25</v>
      </c>
      <c r="S84" s="13">
        <v>314</v>
      </c>
      <c r="T84" s="13">
        <v>331</v>
      </c>
      <c r="U84" s="13">
        <f t="shared" si="8"/>
        <v>305.25</v>
      </c>
      <c r="V84" s="12">
        <f t="shared" si="9"/>
        <v>0.3</v>
      </c>
      <c r="W84" s="17" t="str">
        <f t="shared" si="10"/>
        <v>Y</v>
      </c>
      <c r="X84" s="17"/>
    </row>
    <row r="85" spans="1:24" x14ac:dyDescent="0.2">
      <c r="A85" s="15" t="s">
        <v>93</v>
      </c>
      <c r="B85" s="16">
        <v>38003</v>
      </c>
      <c r="C85" s="11">
        <v>1146467</v>
      </c>
      <c r="D85" s="11">
        <v>1009159</v>
      </c>
      <c r="E85" s="11">
        <v>931517</v>
      </c>
      <c r="F85" s="11">
        <v>843021</v>
      </c>
      <c r="G85" s="11">
        <v>1245291</v>
      </c>
      <c r="H85" s="11">
        <v>1239118</v>
      </c>
      <c r="I85" s="11">
        <v>1134717</v>
      </c>
      <c r="J85" s="11">
        <v>1041246</v>
      </c>
      <c r="K85" s="11">
        <v>1000689</v>
      </c>
      <c r="L85" s="11">
        <v>947432</v>
      </c>
      <c r="M85" s="11">
        <v>1338069</v>
      </c>
      <c r="N85" s="11">
        <v>1424906</v>
      </c>
      <c r="O85" s="11">
        <f t="shared" si="6"/>
        <v>843021</v>
      </c>
      <c r="P85" s="11">
        <v>2124859.959999999</v>
      </c>
      <c r="Q85" s="12">
        <f t="shared" si="7"/>
        <v>0.39674191046453733</v>
      </c>
      <c r="R85" s="13">
        <v>164</v>
      </c>
      <c r="S85" s="13">
        <v>178</v>
      </c>
      <c r="T85" s="13">
        <v>169</v>
      </c>
      <c r="U85" s="13">
        <f t="shared" si="8"/>
        <v>164</v>
      </c>
      <c r="V85" s="12">
        <f t="shared" si="9"/>
        <v>0.4</v>
      </c>
      <c r="W85" s="17" t="str">
        <f t="shared" si="10"/>
        <v>Y</v>
      </c>
      <c r="X85" s="17"/>
    </row>
    <row r="86" spans="1:24" x14ac:dyDescent="0.2">
      <c r="A86" s="15" t="s">
        <v>111</v>
      </c>
      <c r="B86" s="16">
        <v>45005</v>
      </c>
      <c r="C86" s="11">
        <v>854423</v>
      </c>
      <c r="D86" s="11">
        <v>796173</v>
      </c>
      <c r="E86" s="11">
        <v>667690</v>
      </c>
      <c r="F86" s="11">
        <v>567536</v>
      </c>
      <c r="G86" s="11">
        <v>825473</v>
      </c>
      <c r="H86" s="11">
        <v>796366</v>
      </c>
      <c r="I86" s="11">
        <v>721637</v>
      </c>
      <c r="J86" s="11">
        <v>693081</v>
      </c>
      <c r="K86" s="11">
        <v>585217</v>
      </c>
      <c r="L86" s="11">
        <v>585861</v>
      </c>
      <c r="M86" s="11">
        <v>711398</v>
      </c>
      <c r="N86" s="11">
        <v>1152449</v>
      </c>
      <c r="O86" s="11">
        <f t="shared" si="6"/>
        <v>567536</v>
      </c>
      <c r="P86" s="11">
        <v>1916273.0399999991</v>
      </c>
      <c r="Q86" s="12">
        <f t="shared" si="7"/>
        <v>0.2961665629862435</v>
      </c>
      <c r="R86" s="13">
        <v>211</v>
      </c>
      <c r="S86" s="13">
        <v>213</v>
      </c>
      <c r="T86" s="13">
        <v>213</v>
      </c>
      <c r="U86" s="13">
        <f t="shared" si="8"/>
        <v>211</v>
      </c>
      <c r="V86" s="12">
        <f t="shared" si="9"/>
        <v>0.3</v>
      </c>
      <c r="W86" s="17" t="str">
        <f t="shared" si="10"/>
        <v>Y</v>
      </c>
      <c r="X86" s="17"/>
    </row>
    <row r="87" spans="1:24" x14ac:dyDescent="0.2">
      <c r="A87" s="15" t="s">
        <v>98</v>
      </c>
      <c r="B87" s="16">
        <v>40001</v>
      </c>
      <c r="C87" s="11">
        <v>2845813</v>
      </c>
      <c r="D87" s="11">
        <v>2513437</v>
      </c>
      <c r="E87" s="11">
        <v>1937858</v>
      </c>
      <c r="F87" s="11">
        <v>1478233</v>
      </c>
      <c r="G87" s="11">
        <v>2423730</v>
      </c>
      <c r="H87" s="11">
        <v>2181334</v>
      </c>
      <c r="I87" s="11">
        <v>2151338</v>
      </c>
      <c r="J87" s="11">
        <v>2557035</v>
      </c>
      <c r="K87" s="11">
        <v>2160858</v>
      </c>
      <c r="L87" s="11">
        <v>1938963</v>
      </c>
      <c r="M87" s="11">
        <v>3211957</v>
      </c>
      <c r="N87" s="11">
        <v>4111026</v>
      </c>
      <c r="O87" s="11">
        <f t="shared" si="6"/>
        <v>1478233</v>
      </c>
      <c r="P87" s="11">
        <v>7875868.2600000007</v>
      </c>
      <c r="Q87" s="12">
        <f t="shared" si="7"/>
        <v>0.18769143302049085</v>
      </c>
      <c r="R87" s="13">
        <v>757.99</v>
      </c>
      <c r="S87" s="13">
        <v>753.06</v>
      </c>
      <c r="T87" s="13">
        <v>725.56</v>
      </c>
      <c r="U87" s="13">
        <f t="shared" si="8"/>
        <v>725.56</v>
      </c>
      <c r="V87" s="12">
        <f t="shared" si="9"/>
        <v>0.25</v>
      </c>
      <c r="W87" s="17" t="str">
        <f t="shared" si="10"/>
        <v>Y</v>
      </c>
      <c r="X87" s="17"/>
    </row>
    <row r="88" spans="1:24" x14ac:dyDescent="0.2">
      <c r="A88" s="15" t="s">
        <v>131</v>
      </c>
      <c r="B88" s="16">
        <v>52004</v>
      </c>
      <c r="C88" s="11">
        <v>79362</v>
      </c>
      <c r="D88" s="11">
        <v>70925</v>
      </c>
      <c r="E88" s="11">
        <v>-58539</v>
      </c>
      <c r="F88" s="11">
        <v>-195662</v>
      </c>
      <c r="G88" s="11">
        <v>40956</v>
      </c>
      <c r="H88" s="11">
        <v>-2053</v>
      </c>
      <c r="I88" s="11">
        <v>-42480</v>
      </c>
      <c r="J88" s="11">
        <v>-66656</v>
      </c>
      <c r="K88" s="11">
        <v>-169377</v>
      </c>
      <c r="L88" s="11">
        <v>-237980</v>
      </c>
      <c r="M88" s="11">
        <v>17738</v>
      </c>
      <c r="N88" s="11">
        <v>168442</v>
      </c>
      <c r="O88" s="11">
        <f t="shared" si="6"/>
        <v>-237980</v>
      </c>
      <c r="P88" s="11">
        <v>2618080.0099999984</v>
      </c>
      <c r="Q88" s="12">
        <f t="shared" si="7"/>
        <v>-9.0898673490120013E-2</v>
      </c>
      <c r="R88" s="13">
        <v>238.82</v>
      </c>
      <c r="S88" s="13">
        <v>247</v>
      </c>
      <c r="T88" s="13">
        <v>252.92</v>
      </c>
      <c r="U88" s="13">
        <f t="shared" si="8"/>
        <v>238.82</v>
      </c>
      <c r="V88" s="12">
        <f t="shared" si="9"/>
        <v>0.3</v>
      </c>
      <c r="W88" s="17" t="str">
        <f t="shared" si="10"/>
        <v>Y</v>
      </c>
      <c r="X88" s="17"/>
    </row>
    <row r="89" spans="1:24" x14ac:dyDescent="0.2">
      <c r="A89" s="15" t="s">
        <v>102</v>
      </c>
      <c r="B89" s="16">
        <v>41004</v>
      </c>
      <c r="C89" s="11">
        <v>2076448</v>
      </c>
      <c r="D89" s="11">
        <v>1874472</v>
      </c>
      <c r="E89" s="11">
        <v>1626249</v>
      </c>
      <c r="F89" s="11">
        <v>1207486</v>
      </c>
      <c r="G89" s="11">
        <v>2217003</v>
      </c>
      <c r="H89" s="11">
        <v>2124692</v>
      </c>
      <c r="I89" s="11">
        <v>1893327</v>
      </c>
      <c r="J89" s="11">
        <v>1798459</v>
      </c>
      <c r="K89" s="11">
        <v>1728444</v>
      </c>
      <c r="L89" s="11">
        <v>1702417</v>
      </c>
      <c r="M89" s="11">
        <v>2457083</v>
      </c>
      <c r="N89" s="11">
        <v>2375147</v>
      </c>
      <c r="O89" s="11">
        <f t="shared" si="6"/>
        <v>1207486</v>
      </c>
      <c r="P89" s="11">
        <v>6977033.660000002</v>
      </c>
      <c r="Q89" s="12">
        <f t="shared" si="7"/>
        <v>0.17306581261355125</v>
      </c>
      <c r="R89" s="13">
        <v>1123.75</v>
      </c>
      <c r="S89" s="13">
        <v>1141.02</v>
      </c>
      <c r="T89" s="13">
        <v>1135.53</v>
      </c>
      <c r="U89" s="13">
        <f t="shared" si="8"/>
        <v>1123.75</v>
      </c>
      <c r="V89" s="12">
        <f t="shared" si="9"/>
        <v>0.25</v>
      </c>
      <c r="W89" s="17" t="str">
        <f t="shared" si="10"/>
        <v>Y</v>
      </c>
      <c r="X89" s="17"/>
    </row>
    <row r="90" spans="1:24" x14ac:dyDescent="0.2">
      <c r="A90" s="15" t="s">
        <v>109</v>
      </c>
      <c r="B90" s="16">
        <v>44002</v>
      </c>
      <c r="C90" s="11">
        <v>429041</v>
      </c>
      <c r="D90" s="11">
        <v>304538</v>
      </c>
      <c r="E90" s="11">
        <v>225564</v>
      </c>
      <c r="F90" s="11">
        <v>84400</v>
      </c>
      <c r="G90" s="11">
        <v>313544</v>
      </c>
      <c r="H90" s="11">
        <v>269616</v>
      </c>
      <c r="I90" s="11">
        <v>236698</v>
      </c>
      <c r="J90" s="11">
        <v>210197</v>
      </c>
      <c r="K90" s="11">
        <v>120071</v>
      </c>
      <c r="L90" s="11">
        <v>100927</v>
      </c>
      <c r="M90" s="11">
        <v>490792</v>
      </c>
      <c r="N90" s="11">
        <v>725828</v>
      </c>
      <c r="O90" s="11">
        <f t="shared" si="6"/>
        <v>84400</v>
      </c>
      <c r="P90" s="11">
        <v>2260711.2799999989</v>
      </c>
      <c r="Q90" s="12">
        <f t="shared" si="7"/>
        <v>3.7333382969628938E-2</v>
      </c>
      <c r="R90" s="13">
        <v>200</v>
      </c>
      <c r="S90" s="13">
        <v>217</v>
      </c>
      <c r="T90" s="13">
        <v>212</v>
      </c>
      <c r="U90" s="13">
        <f t="shared" si="8"/>
        <v>200</v>
      </c>
      <c r="V90" s="12">
        <f t="shared" si="9"/>
        <v>0.4</v>
      </c>
      <c r="W90" s="17" t="str">
        <f t="shared" si="10"/>
        <v>Y</v>
      </c>
      <c r="X90" s="17"/>
    </row>
    <row r="91" spans="1:24" x14ac:dyDescent="0.2">
      <c r="A91" s="15" t="s">
        <v>104</v>
      </c>
      <c r="B91" s="16">
        <v>42001</v>
      </c>
      <c r="C91" s="11">
        <v>414929</v>
      </c>
      <c r="D91" s="11">
        <v>392298</v>
      </c>
      <c r="E91" s="11">
        <v>405999</v>
      </c>
      <c r="F91" s="11">
        <v>340218</v>
      </c>
      <c r="G91" s="11">
        <v>415530</v>
      </c>
      <c r="H91" s="11">
        <v>363669</v>
      </c>
      <c r="I91" s="11">
        <v>279549</v>
      </c>
      <c r="J91" s="11">
        <v>301808</v>
      </c>
      <c r="K91" s="11">
        <v>233960</v>
      </c>
      <c r="L91" s="11">
        <v>230542</v>
      </c>
      <c r="M91" s="11">
        <v>307468</v>
      </c>
      <c r="N91" s="11">
        <v>305898</v>
      </c>
      <c r="O91" s="11">
        <f t="shared" si="6"/>
        <v>230542</v>
      </c>
      <c r="P91" s="11">
        <v>4479601.3500000015</v>
      </c>
      <c r="Q91" s="12">
        <f t="shared" si="7"/>
        <v>5.1464847424425371E-2</v>
      </c>
      <c r="R91" s="13">
        <v>366</v>
      </c>
      <c r="S91" s="13">
        <v>350</v>
      </c>
      <c r="T91" s="13">
        <v>353</v>
      </c>
      <c r="U91" s="13">
        <f t="shared" si="8"/>
        <v>350</v>
      </c>
      <c r="V91" s="12">
        <f t="shared" si="9"/>
        <v>0.3</v>
      </c>
      <c r="W91" s="17" t="str">
        <f t="shared" si="10"/>
        <v>Y</v>
      </c>
      <c r="X91" s="17"/>
    </row>
    <row r="92" spans="1:24" x14ac:dyDescent="0.2">
      <c r="A92" s="15" t="s">
        <v>95</v>
      </c>
      <c r="B92" s="16">
        <v>39002</v>
      </c>
      <c r="C92" s="11">
        <v>2576274</v>
      </c>
      <c r="D92" s="11">
        <v>2414279</v>
      </c>
      <c r="E92" s="11">
        <v>2119554</v>
      </c>
      <c r="F92" s="11">
        <v>1782724</v>
      </c>
      <c r="G92" s="11">
        <v>2578802</v>
      </c>
      <c r="H92" s="11">
        <v>2364734</v>
      </c>
      <c r="I92" s="11">
        <v>2024326</v>
      </c>
      <c r="J92" s="11">
        <v>1835378</v>
      </c>
      <c r="K92" s="11">
        <v>1584683</v>
      </c>
      <c r="L92" s="11">
        <v>1556038</v>
      </c>
      <c r="M92" s="11">
        <v>2490084</v>
      </c>
      <c r="N92" s="11">
        <v>2635497</v>
      </c>
      <c r="O92" s="11">
        <f t="shared" si="6"/>
        <v>1556038</v>
      </c>
      <c r="P92" s="11">
        <v>7983856.0899999961</v>
      </c>
      <c r="Q92" s="12">
        <f t="shared" si="7"/>
        <v>0.19489805207648736</v>
      </c>
      <c r="R92" s="13">
        <v>1205.8</v>
      </c>
      <c r="S92" s="13">
        <v>1171.27</v>
      </c>
      <c r="T92" s="13">
        <v>1129.6199999999999</v>
      </c>
      <c r="U92" s="13">
        <f t="shared" si="8"/>
        <v>1129.6199999999999</v>
      </c>
      <c r="V92" s="12">
        <f t="shared" si="9"/>
        <v>0.25</v>
      </c>
      <c r="W92" s="17" t="str">
        <f t="shared" si="10"/>
        <v>Y</v>
      </c>
      <c r="X92" s="17"/>
    </row>
    <row r="93" spans="1:24" x14ac:dyDescent="0.2">
      <c r="A93" s="15" t="s">
        <v>149</v>
      </c>
      <c r="B93" s="16">
        <v>60003</v>
      </c>
      <c r="C93" s="11">
        <v>877285</v>
      </c>
      <c r="D93" s="11">
        <v>774111</v>
      </c>
      <c r="E93" s="11">
        <v>663075</v>
      </c>
      <c r="F93" s="11">
        <v>525961</v>
      </c>
      <c r="G93" s="11">
        <v>734707</v>
      </c>
      <c r="H93" s="11">
        <v>634616</v>
      </c>
      <c r="I93" s="11">
        <v>506741</v>
      </c>
      <c r="J93" s="11">
        <v>418492</v>
      </c>
      <c r="K93" s="11">
        <v>324609</v>
      </c>
      <c r="L93" s="11">
        <v>195949</v>
      </c>
      <c r="M93" s="11">
        <v>450340</v>
      </c>
      <c r="N93" s="11">
        <v>751248</v>
      </c>
      <c r="O93" s="11">
        <f t="shared" si="6"/>
        <v>195949</v>
      </c>
      <c r="P93" s="11">
        <v>2140594.9399999995</v>
      </c>
      <c r="Q93" s="12">
        <f t="shared" si="7"/>
        <v>9.153950443328622E-2</v>
      </c>
      <c r="R93" s="13">
        <v>167</v>
      </c>
      <c r="S93" s="13">
        <v>177</v>
      </c>
      <c r="T93" s="13">
        <v>178.72</v>
      </c>
      <c r="U93" s="13">
        <f t="shared" si="8"/>
        <v>167</v>
      </c>
      <c r="V93" s="12">
        <f t="shared" si="9"/>
        <v>0.4</v>
      </c>
      <c r="W93" s="17" t="str">
        <f t="shared" si="10"/>
        <v>Y</v>
      </c>
      <c r="X93" s="17"/>
    </row>
    <row r="94" spans="1:24" x14ac:dyDescent="0.2">
      <c r="A94" s="15" t="s">
        <v>107</v>
      </c>
      <c r="B94" s="16">
        <v>43007</v>
      </c>
      <c r="C94" s="11">
        <v>776154</v>
      </c>
      <c r="D94" s="11">
        <v>746661</v>
      </c>
      <c r="E94" s="11">
        <v>585186</v>
      </c>
      <c r="F94" s="11">
        <v>494709</v>
      </c>
      <c r="G94" s="11">
        <v>830202</v>
      </c>
      <c r="H94" s="11">
        <v>811337</v>
      </c>
      <c r="I94" s="11">
        <v>726462</v>
      </c>
      <c r="J94" s="11">
        <v>662568</v>
      </c>
      <c r="K94" s="11">
        <v>671814</v>
      </c>
      <c r="L94" s="11">
        <v>629826</v>
      </c>
      <c r="M94" s="11">
        <v>836010</v>
      </c>
      <c r="N94" s="11">
        <v>925289</v>
      </c>
      <c r="O94" s="11">
        <f t="shared" si="6"/>
        <v>494709</v>
      </c>
      <c r="P94" s="11">
        <v>3103557.14</v>
      </c>
      <c r="Q94" s="12">
        <f t="shared" si="7"/>
        <v>0.1594006418067753</v>
      </c>
      <c r="R94" s="13">
        <v>377.91</v>
      </c>
      <c r="S94" s="13">
        <v>397.37</v>
      </c>
      <c r="T94" s="13">
        <v>398.68</v>
      </c>
      <c r="U94" s="13">
        <f t="shared" si="8"/>
        <v>377.91</v>
      </c>
      <c r="V94" s="12">
        <f t="shared" si="9"/>
        <v>0.3</v>
      </c>
      <c r="W94" s="17" t="str">
        <f t="shared" si="10"/>
        <v>Y</v>
      </c>
      <c r="X94" s="17"/>
    </row>
    <row r="95" spans="1:24" x14ac:dyDescent="0.2">
      <c r="A95" s="15" t="s">
        <v>47</v>
      </c>
      <c r="B95" s="16">
        <v>15001</v>
      </c>
      <c r="C95" s="11">
        <v>191392</v>
      </c>
      <c r="D95" s="11">
        <v>171765</v>
      </c>
      <c r="E95" s="11">
        <v>160617</v>
      </c>
      <c r="F95" s="11">
        <v>164059</v>
      </c>
      <c r="G95" s="11">
        <v>304250</v>
      </c>
      <c r="H95" s="11">
        <v>178299</v>
      </c>
      <c r="I95" s="11">
        <v>245336</v>
      </c>
      <c r="J95" s="11">
        <v>262159</v>
      </c>
      <c r="K95" s="11">
        <v>116350</v>
      </c>
      <c r="L95" s="11">
        <v>133357</v>
      </c>
      <c r="M95" s="11">
        <v>201831</v>
      </c>
      <c r="N95" s="11">
        <v>306859</v>
      </c>
      <c r="O95" s="11">
        <f t="shared" si="6"/>
        <v>116350</v>
      </c>
      <c r="P95" s="11">
        <v>3094563.810000001</v>
      </c>
      <c r="Q95" s="12">
        <f t="shared" si="7"/>
        <v>3.7598190615432799E-2</v>
      </c>
      <c r="R95" s="13">
        <v>171</v>
      </c>
      <c r="S95" s="13">
        <v>160</v>
      </c>
      <c r="T95" s="13">
        <v>138</v>
      </c>
      <c r="U95" s="13">
        <f t="shared" si="8"/>
        <v>138</v>
      </c>
      <c r="V95" s="12">
        <f t="shared" si="9"/>
        <v>0.4</v>
      </c>
      <c r="W95" s="17" t="str">
        <f t="shared" si="10"/>
        <v>Y</v>
      </c>
      <c r="X95" s="17"/>
    </row>
    <row r="96" spans="1:24" x14ac:dyDescent="0.2">
      <c r="A96" s="15" t="s">
        <v>48</v>
      </c>
      <c r="B96" s="16">
        <v>15002</v>
      </c>
      <c r="C96" s="11">
        <v>-748330</v>
      </c>
      <c r="D96" s="11">
        <v>-567377</v>
      </c>
      <c r="E96" s="11">
        <v>-907233</v>
      </c>
      <c r="F96" s="11">
        <v>-1112395</v>
      </c>
      <c r="G96" s="11">
        <v>-1588415</v>
      </c>
      <c r="H96" s="11">
        <v>-1843768</v>
      </c>
      <c r="I96" s="11">
        <v>-2132707</v>
      </c>
      <c r="J96" s="11">
        <v>-2236173</v>
      </c>
      <c r="K96" s="11">
        <v>-2638715</v>
      </c>
      <c r="L96" s="11">
        <v>-2929746</v>
      </c>
      <c r="M96" s="11">
        <v>-3415340</v>
      </c>
      <c r="N96" s="11">
        <v>-203734</v>
      </c>
      <c r="O96" s="11">
        <f t="shared" si="6"/>
        <v>-3415340</v>
      </c>
      <c r="P96" s="11">
        <v>7359565.9199999943</v>
      </c>
      <c r="Q96" s="12">
        <f t="shared" si="7"/>
        <v>-0.46406813080084519</v>
      </c>
      <c r="R96" s="13">
        <v>444.87</v>
      </c>
      <c r="S96" s="13">
        <v>433.5</v>
      </c>
      <c r="T96" s="13">
        <v>442.5</v>
      </c>
      <c r="U96" s="13">
        <f t="shared" si="8"/>
        <v>433.5</v>
      </c>
      <c r="V96" s="12">
        <f t="shared" si="9"/>
        <v>0.3</v>
      </c>
      <c r="W96" s="17" t="str">
        <f t="shared" si="10"/>
        <v>Y</v>
      </c>
      <c r="X96" s="17"/>
    </row>
    <row r="97" spans="1:24" x14ac:dyDescent="0.2">
      <c r="A97" s="15" t="s">
        <v>112</v>
      </c>
      <c r="B97" s="16">
        <v>46001</v>
      </c>
      <c r="C97" s="11">
        <v>5050591</v>
      </c>
      <c r="D97" s="11">
        <v>4818280</v>
      </c>
      <c r="E97" s="11">
        <v>4230252</v>
      </c>
      <c r="F97" s="11">
        <v>3815793</v>
      </c>
      <c r="G97" s="11">
        <v>5523595</v>
      </c>
      <c r="H97" s="11">
        <v>5495471</v>
      </c>
      <c r="I97" s="11">
        <v>5100048</v>
      </c>
      <c r="J97" s="11">
        <v>5050731</v>
      </c>
      <c r="K97" s="11">
        <v>4531411</v>
      </c>
      <c r="L97" s="11">
        <v>4155250</v>
      </c>
      <c r="M97" s="11">
        <v>5249161</v>
      </c>
      <c r="N97" s="11">
        <v>6767360</v>
      </c>
      <c r="O97" s="11">
        <f t="shared" si="6"/>
        <v>3815793</v>
      </c>
      <c r="P97" s="11">
        <v>19463967.560000014</v>
      </c>
      <c r="Q97" s="12">
        <f t="shared" si="7"/>
        <v>0.19604394572881201</v>
      </c>
      <c r="R97" s="13">
        <v>2878.35</v>
      </c>
      <c r="S97" s="13">
        <v>2967.04</v>
      </c>
      <c r="T97" s="13">
        <v>3003.11</v>
      </c>
      <c r="U97" s="13">
        <f t="shared" si="8"/>
        <v>2878.35</v>
      </c>
      <c r="V97" s="12">
        <f t="shared" si="9"/>
        <v>0.25</v>
      </c>
      <c r="W97" s="17" t="str">
        <f t="shared" si="10"/>
        <v>Y</v>
      </c>
      <c r="X97" s="17"/>
    </row>
    <row r="98" spans="1:24" x14ac:dyDescent="0.2">
      <c r="A98" s="15" t="s">
        <v>84</v>
      </c>
      <c r="B98" s="16">
        <v>33002</v>
      </c>
      <c r="C98" s="11">
        <v>1074669</v>
      </c>
      <c r="D98" s="11">
        <v>1029629</v>
      </c>
      <c r="E98" s="11">
        <v>916159</v>
      </c>
      <c r="F98" s="11">
        <v>784514</v>
      </c>
      <c r="G98" s="11">
        <v>930537</v>
      </c>
      <c r="H98" s="11">
        <v>849139</v>
      </c>
      <c r="I98" s="11">
        <v>755541</v>
      </c>
      <c r="J98" s="11">
        <v>634283</v>
      </c>
      <c r="K98" s="11">
        <v>563366</v>
      </c>
      <c r="L98" s="11">
        <v>555406</v>
      </c>
      <c r="M98" s="11">
        <v>624642</v>
      </c>
      <c r="N98" s="11">
        <v>1246265</v>
      </c>
      <c r="O98" s="11">
        <f t="shared" si="6"/>
        <v>555406</v>
      </c>
      <c r="P98" s="11">
        <v>2841728.2599999988</v>
      </c>
      <c r="Q98" s="12">
        <f t="shared" si="7"/>
        <v>0.19544655547043763</v>
      </c>
      <c r="R98" s="13">
        <v>277</v>
      </c>
      <c r="S98" s="13">
        <v>271</v>
      </c>
      <c r="T98" s="13">
        <v>283</v>
      </c>
      <c r="U98" s="13">
        <f t="shared" si="8"/>
        <v>271</v>
      </c>
      <c r="V98" s="12">
        <f t="shared" si="9"/>
        <v>0.3</v>
      </c>
      <c r="W98" s="17" t="str">
        <f t="shared" si="10"/>
        <v>Y</v>
      </c>
      <c r="X98" s="17"/>
    </row>
    <row r="99" spans="1:24" x14ac:dyDescent="0.2">
      <c r="A99" s="15" t="s">
        <v>70</v>
      </c>
      <c r="B99" s="16">
        <v>25004</v>
      </c>
      <c r="C99" s="11">
        <v>2979113</v>
      </c>
      <c r="D99" s="11">
        <v>2909402</v>
      </c>
      <c r="E99" s="11">
        <v>2477647</v>
      </c>
      <c r="F99" s="11">
        <v>2202572</v>
      </c>
      <c r="G99" s="11">
        <v>2596198</v>
      </c>
      <c r="H99" s="11">
        <v>2646214</v>
      </c>
      <c r="I99" s="11">
        <v>2291917</v>
      </c>
      <c r="J99" s="11">
        <v>2035241</v>
      </c>
      <c r="K99" s="11">
        <v>1738870</v>
      </c>
      <c r="L99" s="11">
        <v>1651440</v>
      </c>
      <c r="M99" s="11">
        <v>2247693</v>
      </c>
      <c r="N99" s="11">
        <v>3675486</v>
      </c>
      <c r="O99" s="11">
        <f t="shared" si="6"/>
        <v>1651440</v>
      </c>
      <c r="P99" s="11">
        <v>7358602.6399999969</v>
      </c>
      <c r="Q99" s="12">
        <f t="shared" si="7"/>
        <v>0.22442304344891228</v>
      </c>
      <c r="R99" s="13">
        <v>987.2</v>
      </c>
      <c r="S99" s="13">
        <v>991.99</v>
      </c>
      <c r="T99" s="13">
        <v>978.98</v>
      </c>
      <c r="U99" s="13">
        <f t="shared" si="8"/>
        <v>978.98</v>
      </c>
      <c r="V99" s="12">
        <f t="shared" si="9"/>
        <v>0.25</v>
      </c>
      <c r="W99" s="17" t="str">
        <f t="shared" si="10"/>
        <v>Y</v>
      </c>
      <c r="X99" s="17"/>
    </row>
    <row r="100" spans="1:24" x14ac:dyDescent="0.2">
      <c r="A100" s="15" t="s">
        <v>78</v>
      </c>
      <c r="B100" s="16">
        <v>29004</v>
      </c>
      <c r="C100" s="11">
        <v>1673197</v>
      </c>
      <c r="D100" s="11">
        <v>1517450</v>
      </c>
      <c r="E100" s="11">
        <v>1247852</v>
      </c>
      <c r="F100" s="11">
        <v>1008048</v>
      </c>
      <c r="G100" s="11">
        <v>1649490</v>
      </c>
      <c r="H100" s="11">
        <v>1409844</v>
      </c>
      <c r="I100" s="11">
        <v>1195396</v>
      </c>
      <c r="J100" s="11">
        <v>953641</v>
      </c>
      <c r="K100" s="11">
        <v>800548</v>
      </c>
      <c r="L100" s="11">
        <v>676550</v>
      </c>
      <c r="M100" s="11">
        <v>1410034</v>
      </c>
      <c r="N100" s="11">
        <v>1890531</v>
      </c>
      <c r="O100" s="11">
        <f t="shared" si="6"/>
        <v>676550</v>
      </c>
      <c r="P100" s="11">
        <v>4110328.8200000003</v>
      </c>
      <c r="Q100" s="12">
        <f t="shared" si="7"/>
        <v>0.16459753699218641</v>
      </c>
      <c r="R100" s="13">
        <v>453.04</v>
      </c>
      <c r="S100" s="13">
        <v>443.01</v>
      </c>
      <c r="T100" s="13">
        <v>424.03</v>
      </c>
      <c r="U100" s="13">
        <f t="shared" si="8"/>
        <v>424.03</v>
      </c>
      <c r="V100" s="12">
        <f t="shared" si="9"/>
        <v>0.3</v>
      </c>
      <c r="W100" s="17" t="str">
        <f t="shared" si="10"/>
        <v>Y</v>
      </c>
      <c r="X100" s="17"/>
    </row>
    <row r="101" spans="1:24" x14ac:dyDescent="0.2">
      <c r="A101" s="15" t="s">
        <v>53</v>
      </c>
      <c r="B101" s="16">
        <v>17002</v>
      </c>
      <c r="C101" s="11">
        <v>5036056</v>
      </c>
      <c r="D101" s="11">
        <v>4771974</v>
      </c>
      <c r="E101" s="11">
        <v>4394321</v>
      </c>
      <c r="F101" s="11">
        <v>3993689</v>
      </c>
      <c r="G101" s="11">
        <v>5321963</v>
      </c>
      <c r="H101" s="11">
        <v>5081763</v>
      </c>
      <c r="I101" s="11">
        <v>4536141</v>
      </c>
      <c r="J101" s="11">
        <v>4293463</v>
      </c>
      <c r="K101" s="11">
        <v>3973677</v>
      </c>
      <c r="L101" s="11">
        <v>3695689</v>
      </c>
      <c r="M101" s="11">
        <v>5558764</v>
      </c>
      <c r="N101" s="11">
        <v>7240610</v>
      </c>
      <c r="O101" s="11">
        <f t="shared" si="6"/>
        <v>3695689</v>
      </c>
      <c r="P101" s="11">
        <v>19057534.62999998</v>
      </c>
      <c r="Q101" s="12">
        <f t="shared" si="7"/>
        <v>0.19392272252163836</v>
      </c>
      <c r="R101" s="13">
        <v>2795.95</v>
      </c>
      <c r="S101" s="13">
        <v>2783.6400000000003</v>
      </c>
      <c r="T101" s="13">
        <v>2801.72</v>
      </c>
      <c r="U101" s="13">
        <f t="shared" si="8"/>
        <v>2783.6400000000003</v>
      </c>
      <c r="V101" s="12">
        <f t="shared" si="9"/>
        <v>0.25</v>
      </c>
      <c r="W101" s="17" t="str">
        <f t="shared" si="10"/>
        <v>Y</v>
      </c>
      <c r="X101" s="17"/>
    </row>
    <row r="102" spans="1:24" x14ac:dyDescent="0.2">
      <c r="A102" s="15" t="s">
        <v>157</v>
      </c>
      <c r="B102" s="16">
        <v>62006</v>
      </c>
      <c r="C102" s="11">
        <v>1650654</v>
      </c>
      <c r="D102" s="11">
        <v>1654632</v>
      </c>
      <c r="E102" s="11">
        <v>1508331</v>
      </c>
      <c r="F102" s="11">
        <v>1330693</v>
      </c>
      <c r="G102" s="11">
        <v>1553092</v>
      </c>
      <c r="H102" s="11">
        <v>1453420</v>
      </c>
      <c r="I102" s="11">
        <v>1283113</v>
      </c>
      <c r="J102" s="11">
        <v>1285812</v>
      </c>
      <c r="K102" s="11">
        <v>1136495</v>
      </c>
      <c r="L102" s="11">
        <v>1014892</v>
      </c>
      <c r="M102" s="11">
        <v>1484950</v>
      </c>
      <c r="N102" s="11">
        <v>1791109</v>
      </c>
      <c r="O102" s="11">
        <f t="shared" ref="O102:O133" si="11">MIN(C102:N102)</f>
        <v>1014892</v>
      </c>
      <c r="P102" s="11">
        <v>4859719.75</v>
      </c>
      <c r="Q102" s="12">
        <f t="shared" si="7"/>
        <v>0.20883755693936878</v>
      </c>
      <c r="R102" s="13">
        <v>618.41999999999996</v>
      </c>
      <c r="S102" s="13">
        <v>603.86</v>
      </c>
      <c r="T102" s="13">
        <v>621.14</v>
      </c>
      <c r="U102" s="13">
        <f t="shared" si="8"/>
        <v>603.86</v>
      </c>
      <c r="V102" s="12">
        <f t="shared" si="9"/>
        <v>0.25</v>
      </c>
      <c r="W102" s="17" t="str">
        <f t="shared" si="10"/>
        <v>Y</v>
      </c>
      <c r="X102" s="17"/>
    </row>
    <row r="103" spans="1:24" x14ac:dyDescent="0.2">
      <c r="A103" s="15" t="s">
        <v>106</v>
      </c>
      <c r="B103" s="16">
        <v>43002</v>
      </c>
      <c r="C103" s="11">
        <v>923852</v>
      </c>
      <c r="D103" s="11">
        <v>880251</v>
      </c>
      <c r="E103" s="11">
        <v>804876</v>
      </c>
      <c r="F103" s="11">
        <v>741346</v>
      </c>
      <c r="G103" s="11">
        <v>824381</v>
      </c>
      <c r="H103" s="11">
        <v>791408</v>
      </c>
      <c r="I103" s="11">
        <v>727243</v>
      </c>
      <c r="J103" s="11">
        <v>702597</v>
      </c>
      <c r="K103" s="11">
        <v>646174</v>
      </c>
      <c r="L103" s="11">
        <v>683511</v>
      </c>
      <c r="M103" s="11">
        <v>764438</v>
      </c>
      <c r="N103" s="11">
        <v>965228</v>
      </c>
      <c r="O103" s="11">
        <f t="shared" si="11"/>
        <v>646174</v>
      </c>
      <c r="P103" s="11">
        <v>2171533.0900000022</v>
      </c>
      <c r="Q103" s="12">
        <f t="shared" si="7"/>
        <v>0.29756580867943366</v>
      </c>
      <c r="R103" s="13">
        <v>239</v>
      </c>
      <c r="S103" s="13">
        <v>245</v>
      </c>
      <c r="T103" s="13">
        <v>237</v>
      </c>
      <c r="U103" s="13">
        <f t="shared" si="8"/>
        <v>237</v>
      </c>
      <c r="V103" s="12">
        <f t="shared" si="9"/>
        <v>0.3</v>
      </c>
      <c r="W103" s="17" t="str">
        <f t="shared" si="10"/>
        <v>Y</v>
      </c>
      <c r="X103" s="17"/>
    </row>
    <row r="104" spans="1:24" x14ac:dyDescent="0.2">
      <c r="A104" s="15" t="s">
        <v>54</v>
      </c>
      <c r="B104" s="16">
        <v>17003</v>
      </c>
      <c r="C104" s="11">
        <v>901949</v>
      </c>
      <c r="D104" s="11">
        <v>856744</v>
      </c>
      <c r="E104" s="11">
        <v>779983</v>
      </c>
      <c r="F104" s="11">
        <v>673191</v>
      </c>
      <c r="G104" s="11">
        <v>855715</v>
      </c>
      <c r="H104" s="11">
        <v>840627</v>
      </c>
      <c r="I104" s="11">
        <v>796800</v>
      </c>
      <c r="J104" s="11">
        <v>740510</v>
      </c>
      <c r="K104" s="11">
        <v>720212</v>
      </c>
      <c r="L104" s="11">
        <v>716105</v>
      </c>
      <c r="M104" s="11">
        <v>936288</v>
      </c>
      <c r="N104" s="11">
        <v>1004541</v>
      </c>
      <c r="O104" s="11">
        <f t="shared" si="11"/>
        <v>673191</v>
      </c>
      <c r="P104" s="11">
        <v>2267938.4099999983</v>
      </c>
      <c r="Q104" s="12">
        <f t="shared" si="7"/>
        <v>0.2968294892981686</v>
      </c>
      <c r="R104" s="13">
        <v>213</v>
      </c>
      <c r="S104" s="13">
        <v>228</v>
      </c>
      <c r="T104" s="13">
        <v>220.2</v>
      </c>
      <c r="U104" s="13">
        <f t="shared" si="8"/>
        <v>213</v>
      </c>
      <c r="V104" s="12">
        <f t="shared" si="9"/>
        <v>0.3</v>
      </c>
      <c r="W104" s="17" t="str">
        <f t="shared" si="10"/>
        <v>Y</v>
      </c>
      <c r="X104" s="17"/>
    </row>
    <row r="105" spans="1:24" x14ac:dyDescent="0.2">
      <c r="A105" s="15" t="s">
        <v>127</v>
      </c>
      <c r="B105" s="16">
        <v>51003</v>
      </c>
      <c r="C105" s="11">
        <v>552621</v>
      </c>
      <c r="D105" s="11">
        <v>576696</v>
      </c>
      <c r="E105" s="11">
        <v>563774</v>
      </c>
      <c r="F105" s="11">
        <v>545233</v>
      </c>
      <c r="G105" s="11">
        <v>645584</v>
      </c>
      <c r="H105" s="11">
        <v>659119</v>
      </c>
      <c r="I105" s="11">
        <v>687136</v>
      </c>
      <c r="J105" s="11">
        <v>701479</v>
      </c>
      <c r="K105" s="11">
        <v>672809</v>
      </c>
      <c r="L105" s="11">
        <v>692570</v>
      </c>
      <c r="M105" s="11">
        <v>771958</v>
      </c>
      <c r="N105" s="11">
        <v>784801</v>
      </c>
      <c r="O105" s="11">
        <f t="shared" si="11"/>
        <v>545233</v>
      </c>
      <c r="P105" s="11">
        <v>1870057.7999999998</v>
      </c>
      <c r="Q105" s="12">
        <f t="shared" si="7"/>
        <v>0.29155943736070622</v>
      </c>
      <c r="R105" s="13">
        <v>237</v>
      </c>
      <c r="S105" s="13">
        <v>249</v>
      </c>
      <c r="T105" s="13">
        <v>268</v>
      </c>
      <c r="U105" s="13">
        <f t="shared" si="8"/>
        <v>237</v>
      </c>
      <c r="V105" s="12">
        <f t="shared" si="9"/>
        <v>0.3</v>
      </c>
      <c r="W105" s="17" t="str">
        <f t="shared" si="10"/>
        <v>Y</v>
      </c>
      <c r="X105" s="17"/>
    </row>
    <row r="106" spans="1:24" x14ac:dyDescent="0.2">
      <c r="A106" s="15" t="s">
        <v>34</v>
      </c>
      <c r="B106" s="16">
        <v>9002</v>
      </c>
      <c r="C106" s="11">
        <v>679508</v>
      </c>
      <c r="D106" s="11">
        <v>718074</v>
      </c>
      <c r="E106" s="11">
        <v>634530</v>
      </c>
      <c r="F106" s="11">
        <v>564669</v>
      </c>
      <c r="G106" s="11">
        <v>665401</v>
      </c>
      <c r="H106" s="11">
        <v>642689</v>
      </c>
      <c r="I106" s="11">
        <v>602136</v>
      </c>
      <c r="J106" s="11">
        <v>531007</v>
      </c>
      <c r="K106" s="11">
        <v>506589</v>
      </c>
      <c r="L106" s="11">
        <v>477526</v>
      </c>
      <c r="M106" s="11">
        <v>567174</v>
      </c>
      <c r="N106" s="11">
        <v>715030</v>
      </c>
      <c r="O106" s="11">
        <f t="shared" si="11"/>
        <v>477526</v>
      </c>
      <c r="P106" s="11">
        <v>2569801.58</v>
      </c>
      <c r="Q106" s="12">
        <f t="shared" si="7"/>
        <v>0.18582212872637427</v>
      </c>
      <c r="R106" s="13">
        <v>285</v>
      </c>
      <c r="S106" s="13">
        <v>259.38</v>
      </c>
      <c r="T106" s="13">
        <v>255.49</v>
      </c>
      <c r="U106" s="13">
        <f t="shared" si="8"/>
        <v>255.49</v>
      </c>
      <c r="V106" s="12">
        <f t="shared" si="9"/>
        <v>0.3</v>
      </c>
      <c r="W106" s="17" t="str">
        <f t="shared" si="10"/>
        <v>Y</v>
      </c>
      <c r="X106" s="17"/>
    </row>
    <row r="107" spans="1:24" x14ac:dyDescent="0.2">
      <c r="A107" s="15" t="s">
        <v>143</v>
      </c>
      <c r="B107" s="16">
        <v>56007</v>
      </c>
      <c r="C107" s="11">
        <v>803609</v>
      </c>
      <c r="D107" s="11">
        <v>733300</v>
      </c>
      <c r="E107" s="11">
        <v>567928</v>
      </c>
      <c r="F107" s="11">
        <v>405498</v>
      </c>
      <c r="G107" s="11">
        <v>747068</v>
      </c>
      <c r="H107" s="11">
        <v>755699</v>
      </c>
      <c r="I107" s="11">
        <v>606569</v>
      </c>
      <c r="J107" s="11">
        <v>492170</v>
      </c>
      <c r="K107" s="11">
        <v>489394</v>
      </c>
      <c r="L107" s="11">
        <v>568377</v>
      </c>
      <c r="M107" s="11">
        <v>875891</v>
      </c>
      <c r="N107" s="11">
        <v>1189583</v>
      </c>
      <c r="O107" s="11">
        <f t="shared" si="11"/>
        <v>405498</v>
      </c>
      <c r="P107" s="11">
        <v>2275776.84</v>
      </c>
      <c r="Q107" s="12">
        <f t="shared" si="7"/>
        <v>0.17818003631674187</v>
      </c>
      <c r="R107" s="13">
        <v>266</v>
      </c>
      <c r="S107" s="13">
        <v>296</v>
      </c>
      <c r="T107" s="13">
        <v>309</v>
      </c>
      <c r="U107" s="13">
        <f t="shared" si="8"/>
        <v>266</v>
      </c>
      <c r="V107" s="12">
        <f t="shared" si="9"/>
        <v>0.3</v>
      </c>
      <c r="W107" s="17" t="str">
        <f t="shared" si="10"/>
        <v>Y</v>
      </c>
      <c r="X107" s="17"/>
    </row>
    <row r="108" spans="1:24" x14ac:dyDescent="0.2">
      <c r="A108" s="15" t="s">
        <v>67</v>
      </c>
      <c r="B108" s="16">
        <v>23003</v>
      </c>
      <c r="C108" s="11">
        <v>10968</v>
      </c>
      <c r="D108" s="11">
        <v>14436</v>
      </c>
      <c r="E108" s="11">
        <v>15727</v>
      </c>
      <c r="F108" s="11">
        <v>19431</v>
      </c>
      <c r="G108" s="11">
        <v>80985</v>
      </c>
      <c r="H108" s="11">
        <v>60449</v>
      </c>
      <c r="I108" s="11">
        <v>66441</v>
      </c>
      <c r="J108" s="11">
        <v>82827</v>
      </c>
      <c r="K108" s="11">
        <v>186872</v>
      </c>
      <c r="L108" s="11">
        <v>141077</v>
      </c>
      <c r="M108" s="11">
        <v>152544</v>
      </c>
      <c r="N108" s="11">
        <v>96161</v>
      </c>
      <c r="O108" s="11">
        <f t="shared" si="11"/>
        <v>10968</v>
      </c>
      <c r="P108" s="11">
        <v>2024097.1699999997</v>
      </c>
      <c r="Q108" s="12">
        <f t="shared" si="7"/>
        <v>5.4187121856407719E-3</v>
      </c>
      <c r="R108" s="13">
        <v>136</v>
      </c>
      <c r="S108" s="13">
        <v>121</v>
      </c>
      <c r="T108" s="13">
        <v>128</v>
      </c>
      <c r="U108" s="13">
        <f t="shared" si="8"/>
        <v>121</v>
      </c>
      <c r="V108" s="12">
        <f t="shared" si="9"/>
        <v>0.4</v>
      </c>
      <c r="W108" s="17" t="str">
        <f t="shared" si="10"/>
        <v>Y</v>
      </c>
      <c r="X108" s="17"/>
    </row>
    <row r="109" spans="1:24" x14ac:dyDescent="0.2">
      <c r="A109" s="15" t="s">
        <v>161</v>
      </c>
      <c r="B109" s="16">
        <v>65001</v>
      </c>
      <c r="C109" s="11">
        <v>209057</v>
      </c>
      <c r="D109" s="11">
        <v>-1327084</v>
      </c>
      <c r="E109" s="11">
        <v>-2118356</v>
      </c>
      <c r="F109" s="11">
        <v>-3018890</v>
      </c>
      <c r="G109" s="11">
        <v>-2971474</v>
      </c>
      <c r="H109" s="11">
        <v>-4183097</v>
      </c>
      <c r="I109" s="11">
        <v>-5548703</v>
      </c>
      <c r="J109" s="11">
        <v>-5047643</v>
      </c>
      <c r="K109" s="11">
        <v>-5683651</v>
      </c>
      <c r="L109" s="11">
        <v>-6481228</v>
      </c>
      <c r="M109" s="11">
        <v>-6958756</v>
      </c>
      <c r="N109" s="11">
        <v>95996</v>
      </c>
      <c r="O109" s="11">
        <f t="shared" si="11"/>
        <v>-6958756</v>
      </c>
      <c r="P109" s="11">
        <v>21577611.999999989</v>
      </c>
      <c r="Q109" s="12">
        <f t="shared" si="7"/>
        <v>-0.32249889376081115</v>
      </c>
      <c r="R109" s="13">
        <v>1314.96</v>
      </c>
      <c r="S109" s="13">
        <v>1287.8400000000001</v>
      </c>
      <c r="T109" s="13">
        <v>1760.86</v>
      </c>
      <c r="U109" s="13">
        <f t="shared" si="8"/>
        <v>1287.8400000000001</v>
      </c>
      <c r="V109" s="12">
        <f t="shared" si="9"/>
        <v>0.25</v>
      </c>
      <c r="W109" s="17" t="str">
        <f t="shared" si="10"/>
        <v>Y</v>
      </c>
      <c r="X109" s="17"/>
    </row>
    <row r="110" spans="1:24" x14ac:dyDescent="0.2">
      <c r="A110" s="15" t="s">
        <v>97</v>
      </c>
      <c r="B110" s="16">
        <v>39005</v>
      </c>
      <c r="C110" s="11">
        <v>765110</v>
      </c>
      <c r="D110" s="11">
        <v>734300</v>
      </c>
      <c r="E110" s="11">
        <v>643836</v>
      </c>
      <c r="F110" s="11">
        <v>581520</v>
      </c>
      <c r="G110" s="11">
        <v>775037</v>
      </c>
      <c r="H110" s="11">
        <v>765317</v>
      </c>
      <c r="I110" s="11">
        <v>697481</v>
      </c>
      <c r="J110" s="11">
        <v>655075</v>
      </c>
      <c r="K110" s="11">
        <v>625549</v>
      </c>
      <c r="L110" s="11">
        <v>590712</v>
      </c>
      <c r="M110" s="11">
        <v>809297</v>
      </c>
      <c r="N110" s="11">
        <v>828075</v>
      </c>
      <c r="O110" s="11">
        <f t="shared" si="11"/>
        <v>581520</v>
      </c>
      <c r="P110" s="11">
        <v>1630061.4699999988</v>
      </c>
      <c r="Q110" s="12">
        <f t="shared" si="7"/>
        <v>0.35674728266535888</v>
      </c>
      <c r="R110" s="13">
        <v>170</v>
      </c>
      <c r="S110" s="13">
        <v>164</v>
      </c>
      <c r="T110" s="13">
        <v>154</v>
      </c>
      <c r="U110" s="13">
        <f t="shared" si="8"/>
        <v>154</v>
      </c>
      <c r="V110" s="12">
        <f t="shared" si="9"/>
        <v>0.4</v>
      </c>
      <c r="W110" s="17" t="str">
        <f t="shared" si="10"/>
        <v>Y</v>
      </c>
      <c r="X110" s="17"/>
    </row>
    <row r="111" spans="1:24" x14ac:dyDescent="0.2">
      <c r="A111" s="15" t="s">
        <v>150</v>
      </c>
      <c r="B111" s="16">
        <v>60004</v>
      </c>
      <c r="C111" s="11">
        <v>994643</v>
      </c>
      <c r="D111" s="11">
        <v>930510</v>
      </c>
      <c r="E111" s="11">
        <v>856040</v>
      </c>
      <c r="F111" s="11">
        <v>822664</v>
      </c>
      <c r="G111" s="11">
        <v>1053394</v>
      </c>
      <c r="H111" s="11">
        <v>1040192</v>
      </c>
      <c r="I111" s="11">
        <v>953344</v>
      </c>
      <c r="J111" s="11">
        <v>955626</v>
      </c>
      <c r="K111" s="11">
        <v>895440</v>
      </c>
      <c r="L111" s="11">
        <v>848208</v>
      </c>
      <c r="M111" s="11">
        <v>1111753</v>
      </c>
      <c r="N111" s="11">
        <v>1210199</v>
      </c>
      <c r="O111" s="11">
        <f t="shared" si="11"/>
        <v>822664</v>
      </c>
      <c r="P111" s="11">
        <v>3271665.0000000009</v>
      </c>
      <c r="Q111" s="12">
        <f t="shared" si="7"/>
        <v>0.2514511724152686</v>
      </c>
      <c r="R111" s="13">
        <v>437</v>
      </c>
      <c r="S111" s="13">
        <v>462</v>
      </c>
      <c r="T111" s="13">
        <v>477</v>
      </c>
      <c r="U111" s="13">
        <f t="shared" si="8"/>
        <v>437</v>
      </c>
      <c r="V111" s="12">
        <f t="shared" si="9"/>
        <v>0.3</v>
      </c>
      <c r="W111" s="17" t="str">
        <f t="shared" si="10"/>
        <v>Y</v>
      </c>
      <c r="X111" s="17"/>
    </row>
    <row r="112" spans="1:24" x14ac:dyDescent="0.2">
      <c r="A112" s="15" t="s">
        <v>85</v>
      </c>
      <c r="B112" s="16">
        <v>33003</v>
      </c>
      <c r="C112" s="11">
        <v>1458836</v>
      </c>
      <c r="D112" s="11">
        <v>1366340</v>
      </c>
      <c r="E112" s="11">
        <v>1217152</v>
      </c>
      <c r="F112" s="11">
        <v>1137376</v>
      </c>
      <c r="G112" s="11">
        <v>1330920</v>
      </c>
      <c r="H112" s="11">
        <v>1309110</v>
      </c>
      <c r="I112" s="11">
        <v>1184256</v>
      </c>
      <c r="J112" s="11">
        <v>1051477</v>
      </c>
      <c r="K112" s="11">
        <v>1088851</v>
      </c>
      <c r="L112" s="11">
        <v>975984</v>
      </c>
      <c r="M112" s="11">
        <v>1226493</v>
      </c>
      <c r="N112" s="11">
        <v>1705275</v>
      </c>
      <c r="O112" s="11">
        <f t="shared" si="11"/>
        <v>975984</v>
      </c>
      <c r="P112" s="11">
        <v>4156082.0499999961</v>
      </c>
      <c r="Q112" s="12">
        <f t="shared" si="7"/>
        <v>0.23483270740528353</v>
      </c>
      <c r="R112" s="13">
        <v>534</v>
      </c>
      <c r="S112" s="13">
        <v>542</v>
      </c>
      <c r="T112" s="13">
        <v>529</v>
      </c>
      <c r="U112" s="13">
        <f t="shared" si="8"/>
        <v>529</v>
      </c>
      <c r="V112" s="12">
        <f t="shared" si="9"/>
        <v>0.3</v>
      </c>
      <c r="W112" s="17" t="str">
        <f t="shared" si="10"/>
        <v>Y</v>
      </c>
      <c r="X112" s="17"/>
    </row>
    <row r="113" spans="1:24" x14ac:dyDescent="0.2">
      <c r="A113" s="15" t="s">
        <v>82</v>
      </c>
      <c r="B113" s="16">
        <v>32002</v>
      </c>
      <c r="C113" s="11">
        <v>5320819</v>
      </c>
      <c r="D113" s="11">
        <v>5140756</v>
      </c>
      <c r="E113" s="11">
        <v>4502788</v>
      </c>
      <c r="F113" s="11">
        <v>3961814</v>
      </c>
      <c r="G113" s="11">
        <v>5610845</v>
      </c>
      <c r="H113" s="11">
        <v>5477097</v>
      </c>
      <c r="I113" s="11">
        <v>5020990</v>
      </c>
      <c r="J113" s="11">
        <v>5473068</v>
      </c>
      <c r="K113" s="11">
        <v>5185895</v>
      </c>
      <c r="L113" s="11">
        <v>4832260</v>
      </c>
      <c r="M113" s="11">
        <v>6361126</v>
      </c>
      <c r="N113" s="11">
        <v>6695379</v>
      </c>
      <c r="O113" s="11">
        <f t="shared" si="11"/>
        <v>3961814</v>
      </c>
      <c r="P113" s="11">
        <v>17893545.080000009</v>
      </c>
      <c r="Q113" s="12">
        <f t="shared" si="7"/>
        <v>0.22141023381823888</v>
      </c>
      <c r="R113" s="13">
        <v>2669</v>
      </c>
      <c r="S113" s="13">
        <v>2789.66</v>
      </c>
      <c r="T113" s="13">
        <v>2778.97</v>
      </c>
      <c r="U113" s="13">
        <f t="shared" si="8"/>
        <v>2669</v>
      </c>
      <c r="V113" s="12">
        <f t="shared" si="9"/>
        <v>0.25</v>
      </c>
      <c r="W113" s="17" t="str">
        <f t="shared" si="10"/>
        <v>Y</v>
      </c>
      <c r="X113" s="17"/>
    </row>
    <row r="114" spans="1:24" x14ac:dyDescent="0.2">
      <c r="A114" s="15" t="s">
        <v>2</v>
      </c>
      <c r="B114" s="16">
        <v>1001</v>
      </c>
      <c r="C114" s="11">
        <v>1135756</v>
      </c>
      <c r="D114" s="11">
        <v>1148807</v>
      </c>
      <c r="E114" s="11">
        <v>1104564</v>
      </c>
      <c r="F114" s="11">
        <v>1162302</v>
      </c>
      <c r="G114" s="11">
        <v>1341229</v>
      </c>
      <c r="H114" s="11">
        <v>1285951</v>
      </c>
      <c r="I114" s="11">
        <v>1252505</v>
      </c>
      <c r="J114" s="11">
        <v>1208942</v>
      </c>
      <c r="K114" s="11">
        <v>1251452</v>
      </c>
      <c r="L114" s="11">
        <v>1219908</v>
      </c>
      <c r="M114" s="11">
        <v>1473546</v>
      </c>
      <c r="N114" s="11">
        <v>1494293</v>
      </c>
      <c r="O114" s="11">
        <f t="shared" si="11"/>
        <v>1104564</v>
      </c>
      <c r="P114" s="11">
        <v>2936052.2900000005</v>
      </c>
      <c r="Q114" s="12">
        <f t="shared" si="7"/>
        <v>0.37620719622810256</v>
      </c>
      <c r="R114" s="13">
        <v>341</v>
      </c>
      <c r="S114" s="13">
        <v>317</v>
      </c>
      <c r="T114" s="13">
        <v>279</v>
      </c>
      <c r="U114" s="13">
        <f t="shared" si="8"/>
        <v>279</v>
      </c>
      <c r="V114" s="12">
        <f t="shared" si="9"/>
        <v>0.3</v>
      </c>
      <c r="W114" s="17" t="str">
        <f t="shared" si="10"/>
        <v>N</v>
      </c>
      <c r="X114" s="17"/>
    </row>
    <row r="115" spans="1:24" x14ac:dyDescent="0.2">
      <c r="A115" s="15" t="s">
        <v>38</v>
      </c>
      <c r="B115" s="16">
        <v>11005</v>
      </c>
      <c r="C115" s="11">
        <v>1640324</v>
      </c>
      <c r="D115" s="11">
        <v>1580581</v>
      </c>
      <c r="E115" s="11">
        <v>1361675</v>
      </c>
      <c r="F115" s="11">
        <v>1185090</v>
      </c>
      <c r="G115" s="11">
        <v>1468568</v>
      </c>
      <c r="H115" s="11">
        <v>1475308</v>
      </c>
      <c r="I115" s="11">
        <v>1287765</v>
      </c>
      <c r="J115" s="11">
        <v>1174508</v>
      </c>
      <c r="K115" s="11">
        <v>1079788</v>
      </c>
      <c r="L115" s="11">
        <v>990184</v>
      </c>
      <c r="M115" s="11">
        <v>1298590</v>
      </c>
      <c r="N115" s="11">
        <v>1760300</v>
      </c>
      <c r="O115" s="11">
        <f t="shared" si="11"/>
        <v>990184</v>
      </c>
      <c r="P115" s="11">
        <v>3972283.97</v>
      </c>
      <c r="Q115" s="12">
        <f t="shared" si="7"/>
        <v>0.24927321598309599</v>
      </c>
      <c r="R115" s="13">
        <v>503.37</v>
      </c>
      <c r="S115" s="13">
        <v>501.71</v>
      </c>
      <c r="T115" s="13">
        <v>504.2</v>
      </c>
      <c r="U115" s="13">
        <f t="shared" si="8"/>
        <v>501.71</v>
      </c>
      <c r="V115" s="12">
        <f t="shared" si="9"/>
        <v>0.3</v>
      </c>
      <c r="W115" s="17" t="str">
        <f t="shared" si="10"/>
        <v>Y</v>
      </c>
      <c r="X115" s="17"/>
    </row>
    <row r="116" spans="1:24" x14ac:dyDescent="0.2">
      <c r="A116" s="15" t="s">
        <v>128</v>
      </c>
      <c r="B116" s="16">
        <v>51004</v>
      </c>
      <c r="C116" s="11">
        <v>12285342</v>
      </c>
      <c r="D116" s="11">
        <v>10866097</v>
      </c>
      <c r="E116" s="11">
        <v>7785650</v>
      </c>
      <c r="F116" s="11">
        <v>5160339</v>
      </c>
      <c r="G116" s="11">
        <v>15853160</v>
      </c>
      <c r="H116" s="11">
        <v>14641238</v>
      </c>
      <c r="I116" s="11">
        <v>7068430</v>
      </c>
      <c r="J116" s="11">
        <v>5334902</v>
      </c>
      <c r="K116" s="11">
        <v>3110165</v>
      </c>
      <c r="L116" s="11">
        <v>3075493</v>
      </c>
      <c r="M116" s="11">
        <v>14942908</v>
      </c>
      <c r="N116" s="11">
        <v>10438535</v>
      </c>
      <c r="O116" s="11">
        <f t="shared" si="11"/>
        <v>3075493</v>
      </c>
      <c r="P116" s="11">
        <v>99016352.449999943</v>
      </c>
      <c r="Q116" s="12">
        <f t="shared" si="7"/>
        <v>3.1060455408646007E-2</v>
      </c>
      <c r="R116" s="13">
        <v>13679.67</v>
      </c>
      <c r="S116" s="13">
        <v>13483.95</v>
      </c>
      <c r="T116" s="13">
        <v>12672.53</v>
      </c>
      <c r="U116" s="13">
        <f t="shared" si="8"/>
        <v>12672.53</v>
      </c>
      <c r="V116" s="12">
        <f t="shared" si="9"/>
        <v>0.25</v>
      </c>
      <c r="W116" s="17" t="str">
        <f t="shared" si="10"/>
        <v>Y</v>
      </c>
      <c r="X116" s="17"/>
    </row>
    <row r="117" spans="1:24" x14ac:dyDescent="0.2">
      <c r="A117" s="15" t="s">
        <v>141</v>
      </c>
      <c r="B117" s="16">
        <v>56004</v>
      </c>
      <c r="C117" s="11">
        <v>1272996</v>
      </c>
      <c r="D117" s="11">
        <v>1161879</v>
      </c>
      <c r="E117" s="11">
        <v>977279</v>
      </c>
      <c r="F117" s="11">
        <v>779928</v>
      </c>
      <c r="G117" s="11">
        <v>1157890</v>
      </c>
      <c r="H117" s="11">
        <v>1069306</v>
      </c>
      <c r="I117" s="11">
        <v>969164</v>
      </c>
      <c r="J117" s="11">
        <v>851110</v>
      </c>
      <c r="K117" s="11">
        <v>744889</v>
      </c>
      <c r="L117" s="11">
        <v>864104</v>
      </c>
      <c r="M117" s="11">
        <v>1259896</v>
      </c>
      <c r="N117" s="11">
        <v>1625269</v>
      </c>
      <c r="O117" s="11">
        <f t="shared" si="11"/>
        <v>744889</v>
      </c>
      <c r="P117" s="11">
        <v>4355261.7500000028</v>
      </c>
      <c r="Q117" s="12">
        <f t="shared" si="7"/>
        <v>0.17103197069613543</v>
      </c>
      <c r="R117" s="13">
        <v>591.65</v>
      </c>
      <c r="S117" s="13">
        <v>584.4</v>
      </c>
      <c r="T117" s="13">
        <v>560.15</v>
      </c>
      <c r="U117" s="13">
        <f t="shared" si="8"/>
        <v>560.15</v>
      </c>
      <c r="V117" s="12">
        <f t="shared" si="9"/>
        <v>0.3</v>
      </c>
      <c r="W117" s="17" t="str">
        <f t="shared" si="10"/>
        <v>Y</v>
      </c>
      <c r="X117" s="17"/>
    </row>
    <row r="118" spans="1:24" x14ac:dyDescent="0.2">
      <c r="A118" s="15" t="s">
        <v>135</v>
      </c>
      <c r="B118" s="16">
        <v>54004</v>
      </c>
      <c r="C118" s="11">
        <v>372090</v>
      </c>
      <c r="D118" s="11">
        <v>299975</v>
      </c>
      <c r="E118" s="11">
        <v>265402</v>
      </c>
      <c r="F118" s="11">
        <v>183860</v>
      </c>
      <c r="G118" s="11">
        <v>270758</v>
      </c>
      <c r="H118" s="11">
        <v>280036</v>
      </c>
      <c r="I118" s="11">
        <v>216017</v>
      </c>
      <c r="J118" s="11">
        <v>182524</v>
      </c>
      <c r="K118" s="11">
        <v>184729</v>
      </c>
      <c r="L118" s="11">
        <v>170757</v>
      </c>
      <c r="M118" s="11">
        <v>248965</v>
      </c>
      <c r="N118" s="11">
        <v>513689</v>
      </c>
      <c r="O118" s="11">
        <f t="shared" si="11"/>
        <v>170757</v>
      </c>
      <c r="P118" s="11">
        <v>2355790.0300000012</v>
      </c>
      <c r="Q118" s="12">
        <f t="shared" si="7"/>
        <v>7.248396411627564E-2</v>
      </c>
      <c r="R118" s="13">
        <v>249</v>
      </c>
      <c r="S118" s="13">
        <v>243</v>
      </c>
      <c r="T118" s="13">
        <v>241</v>
      </c>
      <c r="U118" s="13">
        <f t="shared" si="8"/>
        <v>241</v>
      </c>
      <c r="V118" s="12">
        <f t="shared" si="9"/>
        <v>0.3</v>
      </c>
      <c r="W118" s="17" t="str">
        <f t="shared" si="10"/>
        <v>Y</v>
      </c>
      <c r="X118" s="17"/>
    </row>
    <row r="119" spans="1:24" x14ac:dyDescent="0.2">
      <c r="A119" s="15" t="s">
        <v>96</v>
      </c>
      <c r="B119" s="16">
        <v>39004</v>
      </c>
      <c r="C119" s="11">
        <v>566345</v>
      </c>
      <c r="D119" s="11">
        <v>518572</v>
      </c>
      <c r="E119" s="11">
        <v>455835</v>
      </c>
      <c r="F119" s="11">
        <v>438162</v>
      </c>
      <c r="G119" s="11">
        <v>662838</v>
      </c>
      <c r="H119" s="11">
        <v>641889</v>
      </c>
      <c r="I119" s="11">
        <v>580463</v>
      </c>
      <c r="J119" s="11">
        <v>538883</v>
      </c>
      <c r="K119" s="11">
        <v>541146</v>
      </c>
      <c r="L119" s="11">
        <v>515738</v>
      </c>
      <c r="M119" s="11">
        <v>735403</v>
      </c>
      <c r="N119" s="11">
        <v>871135</v>
      </c>
      <c r="O119" s="11">
        <f t="shared" si="11"/>
        <v>438162</v>
      </c>
      <c r="P119" s="11">
        <v>1689082.8600000003</v>
      </c>
      <c r="Q119" s="12">
        <f t="shared" si="7"/>
        <v>0.25940823293890974</v>
      </c>
      <c r="R119" s="13">
        <v>187</v>
      </c>
      <c r="S119" s="13">
        <v>175</v>
      </c>
      <c r="T119" s="13">
        <v>176</v>
      </c>
      <c r="U119" s="13">
        <f t="shared" si="8"/>
        <v>175</v>
      </c>
      <c r="V119" s="12">
        <f t="shared" si="9"/>
        <v>0.4</v>
      </c>
      <c r="W119" s="17" t="str">
        <f t="shared" si="10"/>
        <v>Y</v>
      </c>
      <c r="X119" s="17"/>
    </row>
    <row r="120" spans="1:24" x14ac:dyDescent="0.2">
      <c r="A120" s="15" t="s">
        <v>139</v>
      </c>
      <c r="B120" s="16">
        <v>55005</v>
      </c>
      <c r="C120" s="11">
        <v>491699</v>
      </c>
      <c r="D120" s="11">
        <v>454158</v>
      </c>
      <c r="E120" s="11">
        <v>364377</v>
      </c>
      <c r="F120" s="11">
        <v>264731</v>
      </c>
      <c r="G120" s="11">
        <v>591817</v>
      </c>
      <c r="H120" s="11">
        <v>565534</v>
      </c>
      <c r="I120" s="11">
        <v>470710</v>
      </c>
      <c r="J120" s="11">
        <v>450850</v>
      </c>
      <c r="K120" s="11">
        <v>367731</v>
      </c>
      <c r="L120" s="11">
        <v>334009</v>
      </c>
      <c r="M120" s="11">
        <v>737402</v>
      </c>
      <c r="N120" s="11">
        <v>580525</v>
      </c>
      <c r="O120" s="11">
        <f t="shared" si="11"/>
        <v>264731</v>
      </c>
      <c r="P120" s="11">
        <v>2101098.2999999993</v>
      </c>
      <c r="Q120" s="12">
        <f t="shared" si="7"/>
        <v>0.12599648479083539</v>
      </c>
      <c r="R120" s="13">
        <v>189</v>
      </c>
      <c r="S120" s="13">
        <v>179</v>
      </c>
      <c r="T120" s="13">
        <v>184</v>
      </c>
      <c r="U120" s="13">
        <f t="shared" si="8"/>
        <v>179</v>
      </c>
      <c r="V120" s="12">
        <f t="shared" si="9"/>
        <v>0.4</v>
      </c>
      <c r="W120" s="17" t="str">
        <f t="shared" si="10"/>
        <v>Y</v>
      </c>
      <c r="X120" s="17"/>
    </row>
    <row r="121" spans="1:24" x14ac:dyDescent="0.2">
      <c r="A121" s="15" t="s">
        <v>22</v>
      </c>
      <c r="B121" s="16">
        <v>4003</v>
      </c>
      <c r="C121" s="11">
        <v>1028703</v>
      </c>
      <c r="D121" s="11">
        <v>1015148</v>
      </c>
      <c r="E121" s="11">
        <v>917868</v>
      </c>
      <c r="F121" s="11">
        <v>823498</v>
      </c>
      <c r="G121" s="11">
        <v>987527</v>
      </c>
      <c r="H121" s="11">
        <v>940582</v>
      </c>
      <c r="I121" s="11">
        <v>824449</v>
      </c>
      <c r="J121" s="11">
        <v>726785</v>
      </c>
      <c r="K121" s="11">
        <v>679885</v>
      </c>
      <c r="L121" s="11">
        <v>652241</v>
      </c>
      <c r="M121" s="11">
        <v>1218251</v>
      </c>
      <c r="N121" s="11">
        <v>1227626</v>
      </c>
      <c r="O121" s="11">
        <f t="shared" si="11"/>
        <v>652241</v>
      </c>
      <c r="P121" s="11">
        <v>2349613.3800000008</v>
      </c>
      <c r="Q121" s="12">
        <f t="shared" si="7"/>
        <v>0.27759503140044245</v>
      </c>
      <c r="R121" s="13">
        <v>253</v>
      </c>
      <c r="S121" s="13">
        <v>256</v>
      </c>
      <c r="T121" s="13">
        <v>253</v>
      </c>
      <c r="U121" s="13">
        <f t="shared" si="8"/>
        <v>253</v>
      </c>
      <c r="V121" s="12">
        <f t="shared" si="9"/>
        <v>0.3</v>
      </c>
      <c r="W121" s="17" t="str">
        <f t="shared" si="10"/>
        <v>Y</v>
      </c>
      <c r="X121" s="17"/>
    </row>
    <row r="122" spans="1:24" x14ac:dyDescent="0.2">
      <c r="A122" s="15" t="s">
        <v>156</v>
      </c>
      <c r="B122" s="16">
        <v>62005</v>
      </c>
      <c r="C122" s="11">
        <v>854851</v>
      </c>
      <c r="D122" s="11">
        <v>788209</v>
      </c>
      <c r="E122" s="11">
        <v>630682</v>
      </c>
      <c r="F122" s="11">
        <v>496491</v>
      </c>
      <c r="G122" s="11">
        <v>963904</v>
      </c>
      <c r="H122" s="11">
        <v>882508</v>
      </c>
      <c r="I122" s="11">
        <v>822947</v>
      </c>
      <c r="J122" s="11">
        <v>810428</v>
      </c>
      <c r="K122" s="11">
        <v>735287</v>
      </c>
      <c r="L122" s="11">
        <v>677874</v>
      </c>
      <c r="M122" s="11">
        <v>1122942</v>
      </c>
      <c r="N122" s="11">
        <v>1172416</v>
      </c>
      <c r="O122" s="11">
        <f t="shared" si="11"/>
        <v>496491</v>
      </c>
      <c r="P122" s="11">
        <v>1970152.35</v>
      </c>
      <c r="Q122" s="12">
        <f t="shared" si="7"/>
        <v>0.25200639940357911</v>
      </c>
      <c r="R122" s="13">
        <v>183</v>
      </c>
      <c r="S122" s="13">
        <v>173</v>
      </c>
      <c r="T122" s="13">
        <v>166</v>
      </c>
      <c r="U122" s="13">
        <f t="shared" si="8"/>
        <v>166</v>
      </c>
      <c r="V122" s="12">
        <f t="shared" si="9"/>
        <v>0.4</v>
      </c>
      <c r="W122" s="17" t="str">
        <f t="shared" si="10"/>
        <v>Y</v>
      </c>
      <c r="X122" s="17"/>
    </row>
    <row r="123" spans="1:24" x14ac:dyDescent="0.2">
      <c r="A123" s="15" t="s">
        <v>120</v>
      </c>
      <c r="B123" s="16">
        <v>49005</v>
      </c>
      <c r="C123" s="11">
        <v>30550428</v>
      </c>
      <c r="D123" s="11">
        <v>28602182</v>
      </c>
      <c r="E123" s="11">
        <v>13992233</v>
      </c>
      <c r="F123" s="11">
        <v>7606358</v>
      </c>
      <c r="G123" s="11">
        <v>26180456</v>
      </c>
      <c r="H123" s="11">
        <v>25427773</v>
      </c>
      <c r="I123" s="11">
        <v>20383442</v>
      </c>
      <c r="J123" s="11">
        <v>16018256</v>
      </c>
      <c r="K123" s="11">
        <v>16206096</v>
      </c>
      <c r="L123" s="11">
        <v>11828251</v>
      </c>
      <c r="M123" s="11">
        <v>28851703</v>
      </c>
      <c r="N123" s="11">
        <v>34293845</v>
      </c>
      <c r="O123" s="11">
        <f t="shared" si="11"/>
        <v>7606358</v>
      </c>
      <c r="P123" s="11">
        <v>178758530.59000021</v>
      </c>
      <c r="Q123" s="12">
        <f t="shared" si="7"/>
        <v>4.2551021061176149E-2</v>
      </c>
      <c r="R123" s="13">
        <v>24024.78</v>
      </c>
      <c r="S123" s="13">
        <v>24331.31</v>
      </c>
      <c r="T123" s="13">
        <v>24009.49</v>
      </c>
      <c r="U123" s="13">
        <f t="shared" si="8"/>
        <v>24009.49</v>
      </c>
      <c r="V123" s="12">
        <f t="shared" si="9"/>
        <v>0.25</v>
      </c>
      <c r="W123" s="17" t="str">
        <f t="shared" si="10"/>
        <v>Y</v>
      </c>
      <c r="X123" s="17"/>
    </row>
    <row r="124" spans="1:24" x14ac:dyDescent="0.2">
      <c r="A124" s="15" t="s">
        <v>25</v>
      </c>
      <c r="B124" s="16">
        <v>5005</v>
      </c>
      <c r="C124" s="11">
        <v>1919406</v>
      </c>
      <c r="D124" s="11">
        <v>1835234</v>
      </c>
      <c r="E124" s="11">
        <v>1663673</v>
      </c>
      <c r="F124" s="11">
        <v>1075513</v>
      </c>
      <c r="G124" s="11">
        <v>1519898</v>
      </c>
      <c r="H124" s="11">
        <v>1504591</v>
      </c>
      <c r="I124" s="11">
        <v>1334143</v>
      </c>
      <c r="J124" s="11">
        <v>1300413</v>
      </c>
      <c r="K124" s="11">
        <v>1234134</v>
      </c>
      <c r="L124" s="11">
        <v>1029111</v>
      </c>
      <c r="M124" s="11">
        <v>1991012</v>
      </c>
      <c r="N124" s="11">
        <v>2056746</v>
      </c>
      <c r="O124" s="11">
        <f t="shared" si="11"/>
        <v>1029111</v>
      </c>
      <c r="P124" s="11">
        <v>4766956.1099999994</v>
      </c>
      <c r="Q124" s="12">
        <f t="shared" si="7"/>
        <v>0.21588430357920793</v>
      </c>
      <c r="R124" s="13">
        <v>682.67</v>
      </c>
      <c r="S124" s="13">
        <v>673.28</v>
      </c>
      <c r="T124" s="13">
        <v>670.76</v>
      </c>
      <c r="U124" s="13">
        <f t="shared" si="8"/>
        <v>670.76</v>
      </c>
      <c r="V124" s="12">
        <f t="shared" si="9"/>
        <v>0.25</v>
      </c>
      <c r="W124" s="17" t="str">
        <f t="shared" si="10"/>
        <v>Y</v>
      </c>
      <c r="X124" s="17"/>
    </row>
    <row r="125" spans="1:24" x14ac:dyDescent="0.2">
      <c r="A125" s="15" t="s">
        <v>134</v>
      </c>
      <c r="B125" s="16">
        <v>54002</v>
      </c>
      <c r="C125" s="11">
        <v>1009778</v>
      </c>
      <c r="D125" s="11">
        <v>1067191</v>
      </c>
      <c r="E125" s="11">
        <v>493014</v>
      </c>
      <c r="F125" s="11">
        <v>363270</v>
      </c>
      <c r="G125" s="11">
        <v>601909</v>
      </c>
      <c r="H125" s="11">
        <v>743003</v>
      </c>
      <c r="I125" s="11">
        <v>415245</v>
      </c>
      <c r="J125" s="11">
        <v>459507</v>
      </c>
      <c r="K125" s="11">
        <v>231636</v>
      </c>
      <c r="L125" s="11">
        <v>-5223</v>
      </c>
      <c r="M125" s="11">
        <v>202597</v>
      </c>
      <c r="N125" s="11">
        <v>2112341</v>
      </c>
      <c r="O125" s="11">
        <f t="shared" si="11"/>
        <v>-5223</v>
      </c>
      <c r="P125" s="11">
        <v>8710425.7500000056</v>
      </c>
      <c r="Q125" s="12">
        <f t="shared" si="7"/>
        <v>-5.9962625822279657E-4</v>
      </c>
      <c r="R125" s="13">
        <v>897</v>
      </c>
      <c r="S125" s="13">
        <v>959</v>
      </c>
      <c r="T125" s="13">
        <v>918.56</v>
      </c>
      <c r="U125" s="13">
        <f t="shared" si="8"/>
        <v>897</v>
      </c>
      <c r="V125" s="12">
        <f t="shared" si="9"/>
        <v>0.25</v>
      </c>
      <c r="W125" s="17" t="str">
        <f t="shared" si="10"/>
        <v>Y</v>
      </c>
      <c r="X125" s="17"/>
    </row>
    <row r="126" spans="1:24" x14ac:dyDescent="0.2">
      <c r="A126" s="15" t="s">
        <v>49</v>
      </c>
      <c r="B126" s="16">
        <v>15003</v>
      </c>
      <c r="C126" s="11">
        <v>5822</v>
      </c>
      <c r="D126" s="11">
        <v>56902</v>
      </c>
      <c r="E126" s="11">
        <v>-43819</v>
      </c>
      <c r="F126" s="11">
        <v>-213546</v>
      </c>
      <c r="G126" s="11">
        <v>-339717</v>
      </c>
      <c r="H126" s="11">
        <v>-442998</v>
      </c>
      <c r="I126" s="11">
        <v>-500535</v>
      </c>
      <c r="J126" s="11">
        <v>-614757</v>
      </c>
      <c r="K126" s="11">
        <v>-794077</v>
      </c>
      <c r="L126" s="11">
        <v>-885337</v>
      </c>
      <c r="M126" s="11">
        <v>-977914</v>
      </c>
      <c r="N126" s="11">
        <v>160422</v>
      </c>
      <c r="O126" s="11">
        <f t="shared" si="11"/>
        <v>-977914</v>
      </c>
      <c r="P126" s="11">
        <v>3184335.2500000028</v>
      </c>
      <c r="Q126" s="12">
        <f t="shared" si="7"/>
        <v>-0.30710145861683352</v>
      </c>
      <c r="R126" s="13">
        <v>179</v>
      </c>
      <c r="S126" s="13">
        <v>196</v>
      </c>
      <c r="T126" s="13">
        <v>198</v>
      </c>
      <c r="U126" s="13">
        <f t="shared" si="8"/>
        <v>179</v>
      </c>
      <c r="V126" s="12">
        <f t="shared" si="9"/>
        <v>0.4</v>
      </c>
      <c r="W126" s="17" t="str">
        <f t="shared" si="10"/>
        <v>Y</v>
      </c>
      <c r="X126" s="17"/>
    </row>
    <row r="127" spans="1:24" x14ac:dyDescent="0.2">
      <c r="A127" s="15" t="s">
        <v>73</v>
      </c>
      <c r="B127" s="16">
        <v>26005</v>
      </c>
      <c r="C127" s="11">
        <v>225982</v>
      </c>
      <c r="D127" s="11">
        <v>239996</v>
      </c>
      <c r="E127" s="11">
        <v>208575</v>
      </c>
      <c r="F127" s="11">
        <v>131705</v>
      </c>
      <c r="G127" s="11">
        <v>148790</v>
      </c>
      <c r="H127" s="11">
        <v>93725</v>
      </c>
      <c r="I127" s="11">
        <v>10057</v>
      </c>
      <c r="J127" s="11">
        <v>-38281</v>
      </c>
      <c r="K127" s="11">
        <v>-102653</v>
      </c>
      <c r="L127" s="11">
        <v>-26031</v>
      </c>
      <c r="M127" s="11">
        <v>49107</v>
      </c>
      <c r="N127" s="11">
        <v>110577</v>
      </c>
      <c r="O127" s="11">
        <f t="shared" si="11"/>
        <v>-102653</v>
      </c>
      <c r="P127" s="11">
        <v>1315427.6400000004</v>
      </c>
      <c r="Q127" s="12">
        <f t="shared" si="7"/>
        <v>-7.8037739879025181E-2</v>
      </c>
      <c r="R127" s="13">
        <v>86</v>
      </c>
      <c r="S127" s="13">
        <v>79</v>
      </c>
      <c r="T127" s="13">
        <v>57</v>
      </c>
      <c r="U127" s="13">
        <f t="shared" si="8"/>
        <v>57</v>
      </c>
      <c r="V127" s="12">
        <f t="shared" si="9"/>
        <v>0.4</v>
      </c>
      <c r="W127" s="17" t="str">
        <f t="shared" si="10"/>
        <v>Y</v>
      </c>
      <c r="X127" s="17"/>
    </row>
    <row r="128" spans="1:24" x14ac:dyDescent="0.2">
      <c r="A128" s="15" t="s">
        <v>99</v>
      </c>
      <c r="B128" s="16">
        <v>40002</v>
      </c>
      <c r="C128" s="11">
        <v>5093666</v>
      </c>
      <c r="D128" s="11">
        <v>5029902</v>
      </c>
      <c r="E128" s="11">
        <v>4539455</v>
      </c>
      <c r="F128" s="11">
        <v>3837552</v>
      </c>
      <c r="G128" s="11">
        <v>5614106</v>
      </c>
      <c r="H128" s="11">
        <v>5418605</v>
      </c>
      <c r="I128" s="11">
        <v>4758076</v>
      </c>
      <c r="J128" s="11">
        <v>4780115</v>
      </c>
      <c r="K128" s="11">
        <v>4407068</v>
      </c>
      <c r="L128" s="11">
        <v>4026876</v>
      </c>
      <c r="M128" s="11">
        <v>6009597</v>
      </c>
      <c r="N128" s="11">
        <v>5699075</v>
      </c>
      <c r="O128" s="11">
        <f t="shared" si="11"/>
        <v>3837552</v>
      </c>
      <c r="P128" s="11">
        <v>15423414.009999998</v>
      </c>
      <c r="Q128" s="12">
        <f t="shared" si="7"/>
        <v>0.248813394849666</v>
      </c>
      <c r="R128" s="13">
        <v>2390.0700000000002</v>
      </c>
      <c r="S128" s="13">
        <v>2394.1999999999998</v>
      </c>
      <c r="T128" s="13">
        <v>2361.48</v>
      </c>
      <c r="U128" s="13">
        <f t="shared" si="8"/>
        <v>2361.48</v>
      </c>
      <c r="V128" s="12">
        <f t="shared" si="9"/>
        <v>0.25</v>
      </c>
      <c r="W128" s="17" t="str">
        <f t="shared" si="10"/>
        <v>Y</v>
      </c>
      <c r="X128" s="17"/>
    </row>
    <row r="129" spans="1:24" x14ac:dyDescent="0.2">
      <c r="A129" s="15" t="s">
        <v>144</v>
      </c>
      <c r="B129" s="16">
        <v>57001</v>
      </c>
      <c r="C129" s="11">
        <v>586186</v>
      </c>
      <c r="D129" s="11">
        <v>504182</v>
      </c>
      <c r="E129" s="11">
        <v>317752</v>
      </c>
      <c r="F129" s="11">
        <v>173384</v>
      </c>
      <c r="G129" s="11">
        <v>472508</v>
      </c>
      <c r="H129" s="11">
        <v>389909</v>
      </c>
      <c r="I129" s="11">
        <v>213822</v>
      </c>
      <c r="J129" s="11">
        <v>44275</v>
      </c>
      <c r="K129" s="11">
        <v>-109005</v>
      </c>
      <c r="L129" s="11">
        <v>85509</v>
      </c>
      <c r="M129" s="11">
        <v>727501</v>
      </c>
      <c r="N129" s="11">
        <v>797681</v>
      </c>
      <c r="O129" s="11">
        <f t="shared" si="11"/>
        <v>-109005</v>
      </c>
      <c r="P129" s="11">
        <v>3728099.7000000007</v>
      </c>
      <c r="Q129" s="12">
        <f t="shared" si="7"/>
        <v>-2.9238756678100636E-2</v>
      </c>
      <c r="R129" s="13">
        <v>435.86</v>
      </c>
      <c r="S129" s="13">
        <v>406</v>
      </c>
      <c r="T129" s="13">
        <v>415</v>
      </c>
      <c r="U129" s="13">
        <f t="shared" si="8"/>
        <v>406</v>
      </c>
      <c r="V129" s="12">
        <f t="shared" si="9"/>
        <v>0.3</v>
      </c>
      <c r="W129" s="17" t="str">
        <f t="shared" si="10"/>
        <v>Y</v>
      </c>
      <c r="X129" s="17"/>
    </row>
    <row r="130" spans="1:24" x14ac:dyDescent="0.2">
      <c r="A130" s="15" t="s">
        <v>136</v>
      </c>
      <c r="B130" s="16">
        <v>54006</v>
      </c>
      <c r="C130" s="11">
        <v>453282</v>
      </c>
      <c r="D130" s="11">
        <v>448104</v>
      </c>
      <c r="E130" s="11">
        <v>344962</v>
      </c>
      <c r="F130" s="11">
        <v>274364</v>
      </c>
      <c r="G130" s="11">
        <v>397474</v>
      </c>
      <c r="H130" s="11">
        <v>440047</v>
      </c>
      <c r="I130" s="11">
        <v>464175</v>
      </c>
      <c r="J130" s="11">
        <v>454599</v>
      </c>
      <c r="K130" s="11">
        <v>437169</v>
      </c>
      <c r="L130" s="11">
        <v>422544</v>
      </c>
      <c r="M130" s="11">
        <v>483774</v>
      </c>
      <c r="N130" s="11">
        <v>620647</v>
      </c>
      <c r="O130" s="11">
        <f t="shared" si="11"/>
        <v>274364</v>
      </c>
      <c r="P130" s="11">
        <v>1677919.2200000004</v>
      </c>
      <c r="Q130" s="12">
        <f t="shared" si="7"/>
        <v>0.16351442711288564</v>
      </c>
      <c r="R130" s="13">
        <v>158</v>
      </c>
      <c r="S130" s="13">
        <v>171.15</v>
      </c>
      <c r="T130" s="13">
        <v>176</v>
      </c>
      <c r="U130" s="13">
        <f t="shared" si="8"/>
        <v>158</v>
      </c>
      <c r="V130" s="12">
        <f t="shared" si="9"/>
        <v>0.4</v>
      </c>
      <c r="W130" s="17" t="str">
        <f t="shared" si="10"/>
        <v>Y</v>
      </c>
      <c r="X130" s="17"/>
    </row>
    <row r="131" spans="1:24" x14ac:dyDescent="0.2">
      <c r="A131" s="15" t="s">
        <v>103</v>
      </c>
      <c r="B131" s="16">
        <v>41005</v>
      </c>
      <c r="C131" s="11">
        <v>1927653</v>
      </c>
      <c r="D131" s="11">
        <v>1689953</v>
      </c>
      <c r="E131" s="11">
        <v>1349024</v>
      </c>
      <c r="F131" s="11">
        <v>1042078</v>
      </c>
      <c r="G131" s="11">
        <v>1750420</v>
      </c>
      <c r="H131" s="11">
        <v>1760274</v>
      </c>
      <c r="I131" s="11">
        <v>1753988</v>
      </c>
      <c r="J131" s="11">
        <v>1325229</v>
      </c>
      <c r="K131" s="11">
        <v>1264209</v>
      </c>
      <c r="L131" s="11">
        <v>1140841</v>
      </c>
      <c r="M131" s="11">
        <v>2056976</v>
      </c>
      <c r="N131" s="11">
        <v>2004203</v>
      </c>
      <c r="O131" s="11">
        <f t="shared" si="11"/>
        <v>1042078</v>
      </c>
      <c r="P131" s="11">
        <v>11990663.48</v>
      </c>
      <c r="Q131" s="12">
        <f t="shared" si="7"/>
        <v>8.6907451096275776E-2</v>
      </c>
      <c r="R131" s="13">
        <v>1906.5</v>
      </c>
      <c r="S131" s="13">
        <v>1962.25</v>
      </c>
      <c r="T131" s="13">
        <v>2061.25</v>
      </c>
      <c r="U131" s="13">
        <f t="shared" si="8"/>
        <v>1906.5</v>
      </c>
      <c r="V131" s="12">
        <f t="shared" si="9"/>
        <v>0.25</v>
      </c>
      <c r="W131" s="17" t="str">
        <f t="shared" si="10"/>
        <v>Y</v>
      </c>
      <c r="X131" s="17"/>
    </row>
    <row r="132" spans="1:24" x14ac:dyDescent="0.2">
      <c r="A132" s="15" t="s">
        <v>59</v>
      </c>
      <c r="B132" s="16">
        <v>20003</v>
      </c>
      <c r="C132" s="11">
        <v>343907</v>
      </c>
      <c r="D132" s="11">
        <v>219906</v>
      </c>
      <c r="E132" s="11">
        <v>233127</v>
      </c>
      <c r="F132" s="11">
        <v>271044</v>
      </c>
      <c r="G132" s="11">
        <v>202085</v>
      </c>
      <c r="H132" s="11">
        <v>402917</v>
      </c>
      <c r="I132" s="11">
        <v>246873</v>
      </c>
      <c r="J132" s="11">
        <v>218675</v>
      </c>
      <c r="K132" s="11">
        <v>232577</v>
      </c>
      <c r="L132" s="11">
        <v>173297</v>
      </c>
      <c r="M132" s="11">
        <v>151117</v>
      </c>
      <c r="N132" s="11">
        <v>226844</v>
      </c>
      <c r="O132" s="11">
        <f t="shared" si="11"/>
        <v>151117</v>
      </c>
      <c r="P132" s="11">
        <v>4213864.7700000005</v>
      </c>
      <c r="Q132" s="12">
        <f t="shared" si="7"/>
        <v>3.5861853250691758E-2</v>
      </c>
      <c r="R132" s="13">
        <v>335</v>
      </c>
      <c r="S132" s="13">
        <v>349</v>
      </c>
      <c r="T132" s="13">
        <v>334</v>
      </c>
      <c r="U132" s="13">
        <f t="shared" si="8"/>
        <v>334</v>
      </c>
      <c r="V132" s="12">
        <f t="shared" si="9"/>
        <v>0.3</v>
      </c>
      <c r="W132" s="17" t="str">
        <f t="shared" si="10"/>
        <v>Y</v>
      </c>
      <c r="X132" s="17"/>
    </row>
    <row r="133" spans="1:24" x14ac:dyDescent="0.2">
      <c r="A133" s="15" t="s">
        <v>162</v>
      </c>
      <c r="B133" s="16">
        <v>66001</v>
      </c>
      <c r="C133" s="11">
        <v>2856514</v>
      </c>
      <c r="D133" s="11">
        <v>3851053</v>
      </c>
      <c r="E133" s="11">
        <v>2664901</v>
      </c>
      <c r="F133" s="11">
        <v>1627567</v>
      </c>
      <c r="G133" s="11">
        <v>849406</v>
      </c>
      <c r="H133" s="11">
        <v>670319</v>
      </c>
      <c r="I133" s="11">
        <v>-182588</v>
      </c>
      <c r="J133" s="11">
        <v>1297613</v>
      </c>
      <c r="K133" s="11">
        <v>1090367</v>
      </c>
      <c r="L133" s="11">
        <v>454707</v>
      </c>
      <c r="M133" s="11">
        <v>-30735</v>
      </c>
      <c r="N133" s="11">
        <v>3489402</v>
      </c>
      <c r="O133" s="11">
        <f t="shared" si="11"/>
        <v>-182588</v>
      </c>
      <c r="P133" s="11">
        <v>23139902.829999983</v>
      </c>
      <c r="Q133" s="12">
        <f t="shared" si="7"/>
        <v>-7.8906122182709326E-3</v>
      </c>
      <c r="R133" s="13">
        <v>2106.8000000000002</v>
      </c>
      <c r="S133" s="13">
        <v>2147.61</v>
      </c>
      <c r="T133" s="13">
        <v>2181.1</v>
      </c>
      <c r="U133" s="13">
        <f t="shared" si="8"/>
        <v>2106.8000000000002</v>
      </c>
      <c r="V133" s="12">
        <f t="shared" si="9"/>
        <v>0.25</v>
      </c>
      <c r="W133" s="17" t="str">
        <f t="shared" si="10"/>
        <v>Y</v>
      </c>
      <c r="X133" s="17"/>
    </row>
    <row r="134" spans="1:24" x14ac:dyDescent="0.2">
      <c r="A134" s="15" t="s">
        <v>86</v>
      </c>
      <c r="B134" s="16">
        <v>33005</v>
      </c>
      <c r="C134" s="11">
        <v>1258363</v>
      </c>
      <c r="D134" s="11">
        <v>1190465</v>
      </c>
      <c r="E134" s="11">
        <v>1073685</v>
      </c>
      <c r="F134" s="11">
        <v>931297</v>
      </c>
      <c r="G134" s="11">
        <v>1172937</v>
      </c>
      <c r="H134" s="11">
        <v>1053615</v>
      </c>
      <c r="I134" s="11">
        <v>899646</v>
      </c>
      <c r="J134" s="11">
        <v>807640</v>
      </c>
      <c r="K134" s="11">
        <v>729086</v>
      </c>
      <c r="L134" s="11">
        <v>665844</v>
      </c>
      <c r="M134" s="11">
        <v>982605</v>
      </c>
      <c r="N134" s="11">
        <v>1436803</v>
      </c>
      <c r="O134" s="11">
        <f t="shared" ref="O134:O154" si="12">MIN(C134:N134)</f>
        <v>665844</v>
      </c>
      <c r="P134" s="11">
        <v>2025011.5700000005</v>
      </c>
      <c r="Q134" s="12">
        <f t="shared" si="7"/>
        <v>0.32880997316968408</v>
      </c>
      <c r="R134" s="13">
        <v>130</v>
      </c>
      <c r="S134" s="13">
        <v>125</v>
      </c>
      <c r="T134" s="13">
        <v>143</v>
      </c>
      <c r="U134" s="13">
        <f t="shared" si="8"/>
        <v>125</v>
      </c>
      <c r="V134" s="12">
        <f t="shared" si="9"/>
        <v>0.4</v>
      </c>
      <c r="W134" s="17" t="str">
        <f t="shared" si="10"/>
        <v>Y</v>
      </c>
      <c r="X134" s="17"/>
    </row>
    <row r="135" spans="1:24" x14ac:dyDescent="0.2">
      <c r="A135" s="15" t="s">
        <v>121</v>
      </c>
      <c r="B135" s="16">
        <v>49006</v>
      </c>
      <c r="C135" s="11">
        <v>2317430</v>
      </c>
      <c r="D135" s="11">
        <v>2175833</v>
      </c>
      <c r="E135" s="11">
        <v>1872361</v>
      </c>
      <c r="F135" s="11">
        <v>1683085</v>
      </c>
      <c r="G135" s="11">
        <v>2356654</v>
      </c>
      <c r="H135" s="11">
        <v>2326274</v>
      </c>
      <c r="I135" s="11">
        <v>1944243</v>
      </c>
      <c r="J135" s="11">
        <v>1747724</v>
      </c>
      <c r="K135" s="11">
        <v>1838365</v>
      </c>
      <c r="L135" s="11">
        <v>1691210</v>
      </c>
      <c r="M135" s="11">
        <v>2237019</v>
      </c>
      <c r="N135" s="11">
        <v>2408068</v>
      </c>
      <c r="O135" s="11">
        <f t="shared" si="12"/>
        <v>1683085</v>
      </c>
      <c r="P135" s="11">
        <v>6919630.0600000024</v>
      </c>
      <c r="Q135" s="12">
        <f t="shared" ref="Q135:Q154" si="13">O135/P135</f>
        <v>0.24323337886649962</v>
      </c>
      <c r="R135" s="13">
        <v>968</v>
      </c>
      <c r="S135" s="13">
        <v>961</v>
      </c>
      <c r="T135" s="13">
        <v>987</v>
      </c>
      <c r="U135" s="13">
        <f t="shared" ref="U135:U154" si="14">MIN(R135:T135)</f>
        <v>961</v>
      </c>
      <c r="V135" s="12">
        <f t="shared" ref="V135:V154" si="15">IF(U135&gt;600,0.25,IF(U135&lt;=200,0.4,0.3))</f>
        <v>0.25</v>
      </c>
      <c r="W135" s="17" t="str">
        <f t="shared" ref="W135:W154" si="16">IF(V135&gt;Q135,"Y","N")</f>
        <v>Y</v>
      </c>
      <c r="X135" s="17"/>
    </row>
    <row r="136" spans="1:24" x14ac:dyDescent="0.2">
      <c r="A136" s="15" t="s">
        <v>41</v>
      </c>
      <c r="B136" s="16">
        <v>13001</v>
      </c>
      <c r="C136" s="11">
        <v>2471659</v>
      </c>
      <c r="D136" s="11">
        <v>2376279</v>
      </c>
      <c r="E136" s="11">
        <v>2054861</v>
      </c>
      <c r="F136" s="11">
        <v>1642207</v>
      </c>
      <c r="G136" s="11">
        <v>2769141</v>
      </c>
      <c r="H136" s="11">
        <v>2761441</v>
      </c>
      <c r="I136" s="11">
        <v>2461046</v>
      </c>
      <c r="J136" s="11">
        <v>2378846</v>
      </c>
      <c r="K136" s="11">
        <v>2243108</v>
      </c>
      <c r="L136" s="11">
        <v>2034946</v>
      </c>
      <c r="M136" s="11">
        <v>3784202</v>
      </c>
      <c r="N136" s="11">
        <v>3261540</v>
      </c>
      <c r="O136" s="11">
        <f t="shared" si="12"/>
        <v>1642207</v>
      </c>
      <c r="P136" s="11">
        <v>9278408.5300000068</v>
      </c>
      <c r="Q136" s="12">
        <f t="shared" si="13"/>
        <v>0.17699231443519967</v>
      </c>
      <c r="R136" s="13">
        <v>1259.26</v>
      </c>
      <c r="S136" s="13">
        <v>1260.58</v>
      </c>
      <c r="T136" s="13">
        <v>1258.6099999999999</v>
      </c>
      <c r="U136" s="13">
        <f t="shared" si="14"/>
        <v>1258.6099999999999</v>
      </c>
      <c r="V136" s="12">
        <f t="shared" si="15"/>
        <v>0.25</v>
      </c>
      <c r="W136" s="17" t="str">
        <f t="shared" si="16"/>
        <v>Y</v>
      </c>
      <c r="X136" s="17"/>
    </row>
    <row r="137" spans="1:24" x14ac:dyDescent="0.2">
      <c r="A137" s="15" t="s">
        <v>151</v>
      </c>
      <c r="B137" s="16">
        <v>60006</v>
      </c>
      <c r="C137" s="11">
        <v>930146</v>
      </c>
      <c r="D137" s="11">
        <v>852787</v>
      </c>
      <c r="E137" s="11">
        <v>724258</v>
      </c>
      <c r="F137" s="11">
        <v>609716</v>
      </c>
      <c r="G137" s="11">
        <v>843075</v>
      </c>
      <c r="H137" s="11">
        <v>610571</v>
      </c>
      <c r="I137" s="11">
        <v>676626</v>
      </c>
      <c r="J137" s="11">
        <v>592837</v>
      </c>
      <c r="K137" s="11">
        <v>512617</v>
      </c>
      <c r="L137" s="11">
        <v>484943</v>
      </c>
      <c r="M137" s="11">
        <v>886577</v>
      </c>
      <c r="N137" s="11">
        <v>1365517</v>
      </c>
      <c r="O137" s="11">
        <f t="shared" si="12"/>
        <v>484943</v>
      </c>
      <c r="P137" s="11">
        <v>2942524.4099999988</v>
      </c>
      <c r="Q137" s="12">
        <f t="shared" si="13"/>
        <v>0.16480508992616996</v>
      </c>
      <c r="R137" s="13">
        <v>346</v>
      </c>
      <c r="S137" s="13">
        <v>343.7</v>
      </c>
      <c r="T137" s="13">
        <v>349.07</v>
      </c>
      <c r="U137" s="13">
        <f t="shared" si="14"/>
        <v>343.7</v>
      </c>
      <c r="V137" s="12">
        <f t="shared" si="15"/>
        <v>0.3</v>
      </c>
      <c r="W137" s="17" t="str">
        <f t="shared" si="16"/>
        <v>Y</v>
      </c>
      <c r="X137" s="17"/>
    </row>
    <row r="138" spans="1:24" x14ac:dyDescent="0.2">
      <c r="A138" s="15" t="s">
        <v>37</v>
      </c>
      <c r="B138" s="16">
        <v>11004</v>
      </c>
      <c r="C138" s="11">
        <v>-246092</v>
      </c>
      <c r="D138" s="11">
        <v>-487633</v>
      </c>
      <c r="E138" s="11">
        <v>-430666</v>
      </c>
      <c r="F138" s="11">
        <v>-589191</v>
      </c>
      <c r="G138" s="11">
        <v>-604436</v>
      </c>
      <c r="H138" s="11">
        <v>-877770</v>
      </c>
      <c r="I138" s="11">
        <v>-1187909</v>
      </c>
      <c r="J138" s="11">
        <v>-1109165</v>
      </c>
      <c r="K138" s="11">
        <v>-1384220</v>
      </c>
      <c r="L138" s="11">
        <v>-1696147</v>
      </c>
      <c r="M138" s="11">
        <v>95575</v>
      </c>
      <c r="N138" s="11">
        <v>236712</v>
      </c>
      <c r="O138" s="11">
        <f t="shared" si="12"/>
        <v>-1696147</v>
      </c>
      <c r="P138" s="11">
        <v>9070033.8399999961</v>
      </c>
      <c r="Q138" s="12">
        <f t="shared" si="13"/>
        <v>-0.18700558673990578</v>
      </c>
      <c r="R138" s="13">
        <v>839</v>
      </c>
      <c r="S138" s="13">
        <v>807</v>
      </c>
      <c r="T138" s="13">
        <v>820</v>
      </c>
      <c r="U138" s="13">
        <f t="shared" si="14"/>
        <v>807</v>
      </c>
      <c r="V138" s="12">
        <f t="shared" si="15"/>
        <v>0.25</v>
      </c>
      <c r="W138" s="17" t="str">
        <f t="shared" si="16"/>
        <v>Y</v>
      </c>
      <c r="X138" s="17"/>
    </row>
    <row r="139" spans="1:24" x14ac:dyDescent="0.2">
      <c r="A139" s="15" t="s">
        <v>129</v>
      </c>
      <c r="B139" s="16">
        <v>51005</v>
      </c>
      <c r="C139" s="11">
        <v>438121</v>
      </c>
      <c r="D139" s="11">
        <v>395744</v>
      </c>
      <c r="E139" s="11">
        <v>200236</v>
      </c>
      <c r="F139" s="11">
        <v>81526</v>
      </c>
      <c r="G139" s="11">
        <v>252640</v>
      </c>
      <c r="H139" s="11">
        <v>241235</v>
      </c>
      <c r="I139" s="11">
        <v>196851</v>
      </c>
      <c r="J139" s="11">
        <v>89014</v>
      </c>
      <c r="K139" s="11">
        <v>22782</v>
      </c>
      <c r="L139" s="11">
        <v>-42377</v>
      </c>
      <c r="M139" s="11">
        <v>118613</v>
      </c>
      <c r="N139" s="11">
        <v>502889</v>
      </c>
      <c r="O139" s="11">
        <f t="shared" si="12"/>
        <v>-42377</v>
      </c>
      <c r="P139" s="11">
        <v>2732971.1700000009</v>
      </c>
      <c r="Q139" s="12">
        <f t="shared" si="13"/>
        <v>-1.5505834992031762E-2</v>
      </c>
      <c r="R139" s="13">
        <v>271</v>
      </c>
      <c r="S139" s="13">
        <v>284.52999999999997</v>
      </c>
      <c r="T139" s="13">
        <v>276</v>
      </c>
      <c r="U139" s="13">
        <f t="shared" si="14"/>
        <v>271</v>
      </c>
      <c r="V139" s="12">
        <f t="shared" si="15"/>
        <v>0.3</v>
      </c>
      <c r="W139" s="17" t="str">
        <f t="shared" si="16"/>
        <v>Y</v>
      </c>
      <c r="X139" s="17"/>
    </row>
    <row r="140" spans="1:24" x14ac:dyDescent="0.2">
      <c r="A140" s="15" t="s">
        <v>29</v>
      </c>
      <c r="B140" s="16">
        <v>6005</v>
      </c>
      <c r="C140" s="11">
        <v>580382</v>
      </c>
      <c r="D140" s="11">
        <v>538747</v>
      </c>
      <c r="E140" s="11">
        <v>455272</v>
      </c>
      <c r="F140" s="11">
        <v>405292</v>
      </c>
      <c r="G140" s="11">
        <v>508941</v>
      </c>
      <c r="H140" s="11">
        <v>499491</v>
      </c>
      <c r="I140" s="11">
        <v>443368</v>
      </c>
      <c r="J140" s="11">
        <v>469561</v>
      </c>
      <c r="K140" s="11">
        <v>431180</v>
      </c>
      <c r="L140" s="11">
        <v>401762</v>
      </c>
      <c r="M140" s="11">
        <v>511113</v>
      </c>
      <c r="N140" s="11">
        <v>777950</v>
      </c>
      <c r="O140" s="11">
        <f t="shared" si="12"/>
        <v>401762</v>
      </c>
      <c r="P140" s="11">
        <v>2291606.629999999</v>
      </c>
      <c r="Q140" s="12">
        <f t="shared" si="13"/>
        <v>0.1753189202459238</v>
      </c>
      <c r="R140" s="13">
        <v>310</v>
      </c>
      <c r="S140" s="13">
        <v>312.69</v>
      </c>
      <c r="T140" s="13">
        <v>314.88</v>
      </c>
      <c r="U140" s="13">
        <f t="shared" si="14"/>
        <v>310</v>
      </c>
      <c r="V140" s="12">
        <f t="shared" si="15"/>
        <v>0.3</v>
      </c>
      <c r="W140" s="17" t="str">
        <f t="shared" si="16"/>
        <v>Y</v>
      </c>
      <c r="X140" s="17"/>
    </row>
    <row r="141" spans="1:24" x14ac:dyDescent="0.2">
      <c r="A141" s="15" t="s">
        <v>45</v>
      </c>
      <c r="B141" s="16">
        <v>14004</v>
      </c>
      <c r="C141" s="11">
        <v>7111241</v>
      </c>
      <c r="D141" s="11">
        <v>6751158</v>
      </c>
      <c r="E141" s="11">
        <v>5751743</v>
      </c>
      <c r="F141" s="11">
        <v>4799685</v>
      </c>
      <c r="G141" s="11">
        <v>6644297</v>
      </c>
      <c r="H141" s="11">
        <v>6239446</v>
      </c>
      <c r="I141" s="11">
        <v>5371710</v>
      </c>
      <c r="J141" s="11">
        <v>5542831</v>
      </c>
      <c r="K141" s="11">
        <v>4653015</v>
      </c>
      <c r="L141" s="11">
        <v>3928497</v>
      </c>
      <c r="M141" s="11">
        <v>7018453</v>
      </c>
      <c r="N141" s="11">
        <v>8912858</v>
      </c>
      <c r="O141" s="11">
        <f t="shared" si="12"/>
        <v>3928497</v>
      </c>
      <c r="P141" s="11">
        <v>26356044.800000001</v>
      </c>
      <c r="Q141" s="12">
        <f t="shared" si="13"/>
        <v>0.14905487639784251</v>
      </c>
      <c r="R141" s="13">
        <v>3927.97</v>
      </c>
      <c r="S141" s="13">
        <v>3858.69</v>
      </c>
      <c r="T141" s="13">
        <v>3867.9</v>
      </c>
      <c r="U141" s="13">
        <f t="shared" si="14"/>
        <v>3858.69</v>
      </c>
      <c r="V141" s="12">
        <f t="shared" si="15"/>
        <v>0.25</v>
      </c>
      <c r="W141" s="17" t="str">
        <f t="shared" si="16"/>
        <v>Y</v>
      </c>
      <c r="X141" s="17"/>
    </row>
    <row r="142" spans="1:24" x14ac:dyDescent="0.2">
      <c r="A142" s="15" t="s">
        <v>55</v>
      </c>
      <c r="B142" s="16">
        <v>18003</v>
      </c>
      <c r="C142" s="11">
        <v>600692</v>
      </c>
      <c r="D142" s="11">
        <v>578923</v>
      </c>
      <c r="E142" s="11">
        <v>449519</v>
      </c>
      <c r="F142" s="11">
        <v>379534</v>
      </c>
      <c r="G142" s="11">
        <v>581280</v>
      </c>
      <c r="H142" s="11">
        <v>552040</v>
      </c>
      <c r="I142" s="11">
        <v>455508</v>
      </c>
      <c r="J142" s="11">
        <v>402344</v>
      </c>
      <c r="K142" s="11">
        <v>320413</v>
      </c>
      <c r="L142" s="11">
        <v>311240</v>
      </c>
      <c r="M142" s="11">
        <v>552052</v>
      </c>
      <c r="N142" s="11">
        <v>650316</v>
      </c>
      <c r="O142" s="11">
        <f t="shared" si="12"/>
        <v>311240</v>
      </c>
      <c r="P142" s="11">
        <v>1979953.0699999989</v>
      </c>
      <c r="Q142" s="12">
        <f t="shared" si="13"/>
        <v>0.15719564504627384</v>
      </c>
      <c r="R142" s="13">
        <v>170</v>
      </c>
      <c r="S142" s="13">
        <v>173</v>
      </c>
      <c r="T142" s="13">
        <v>184</v>
      </c>
      <c r="U142" s="13">
        <f t="shared" si="14"/>
        <v>170</v>
      </c>
      <c r="V142" s="12">
        <f t="shared" si="15"/>
        <v>0.4</v>
      </c>
      <c r="W142" s="17" t="str">
        <f t="shared" si="16"/>
        <v>Y</v>
      </c>
      <c r="X142" s="17"/>
    </row>
    <row r="143" spans="1:24" x14ac:dyDescent="0.2">
      <c r="A143" s="15" t="s">
        <v>46</v>
      </c>
      <c r="B143" s="16">
        <v>14005</v>
      </c>
      <c r="C143" s="11">
        <v>289663</v>
      </c>
      <c r="D143" s="11">
        <v>202607</v>
      </c>
      <c r="E143" s="11">
        <v>110348</v>
      </c>
      <c r="F143" s="11">
        <v>55125</v>
      </c>
      <c r="G143" s="11">
        <v>225649</v>
      </c>
      <c r="H143" s="11">
        <v>219545</v>
      </c>
      <c r="I143" s="11">
        <v>167018</v>
      </c>
      <c r="J143" s="11">
        <v>292751</v>
      </c>
      <c r="K143" s="11">
        <v>258931</v>
      </c>
      <c r="L143" s="11">
        <v>245948</v>
      </c>
      <c r="M143" s="11">
        <v>398658</v>
      </c>
      <c r="N143" s="11">
        <v>456647</v>
      </c>
      <c r="O143" s="11">
        <f t="shared" si="12"/>
        <v>55125</v>
      </c>
      <c r="P143" s="11">
        <v>2241666.3400000012</v>
      </c>
      <c r="Q143" s="12">
        <f t="shared" si="13"/>
        <v>2.4591081650447572E-2</v>
      </c>
      <c r="R143" s="13">
        <v>235</v>
      </c>
      <c r="S143" s="13">
        <v>252</v>
      </c>
      <c r="T143" s="13">
        <v>253</v>
      </c>
      <c r="U143" s="13">
        <f t="shared" si="14"/>
        <v>235</v>
      </c>
      <c r="V143" s="12">
        <f t="shared" si="15"/>
        <v>0.3</v>
      </c>
      <c r="W143" s="17" t="str">
        <f t="shared" si="16"/>
        <v>Y</v>
      </c>
      <c r="X143" s="17"/>
    </row>
    <row r="144" spans="1:24" x14ac:dyDescent="0.2">
      <c r="A144" s="15" t="s">
        <v>56</v>
      </c>
      <c r="B144" s="16">
        <v>18005</v>
      </c>
      <c r="C144" s="11">
        <v>1421330</v>
      </c>
      <c r="D144" s="11">
        <v>1293819</v>
      </c>
      <c r="E144" s="11">
        <v>1097180</v>
      </c>
      <c r="F144" s="11">
        <v>911939</v>
      </c>
      <c r="G144" s="11">
        <v>1384244</v>
      </c>
      <c r="H144" s="11">
        <v>1246109</v>
      </c>
      <c r="I144" s="11">
        <v>1065370</v>
      </c>
      <c r="J144" s="11">
        <v>1012730</v>
      </c>
      <c r="K144" s="11">
        <v>824238</v>
      </c>
      <c r="L144" s="11">
        <v>690230</v>
      </c>
      <c r="M144" s="11">
        <v>1209586</v>
      </c>
      <c r="N144" s="11">
        <v>1491475</v>
      </c>
      <c r="O144" s="11">
        <f t="shared" si="12"/>
        <v>690230</v>
      </c>
      <c r="P144" s="11">
        <v>3995100.9300000006</v>
      </c>
      <c r="Q144" s="12">
        <f t="shared" si="13"/>
        <v>0.17276910198111062</v>
      </c>
      <c r="R144" s="13">
        <v>542</v>
      </c>
      <c r="S144" s="13">
        <v>528</v>
      </c>
      <c r="T144" s="13">
        <v>504</v>
      </c>
      <c r="U144" s="13">
        <f t="shared" si="14"/>
        <v>504</v>
      </c>
      <c r="V144" s="12">
        <f t="shared" si="15"/>
        <v>0.3</v>
      </c>
      <c r="W144" s="17" t="str">
        <f t="shared" si="16"/>
        <v>Y</v>
      </c>
      <c r="X144" s="17"/>
    </row>
    <row r="145" spans="1:24" x14ac:dyDescent="0.2">
      <c r="A145" s="15" t="s">
        <v>89</v>
      </c>
      <c r="B145" s="16">
        <v>36002</v>
      </c>
      <c r="C145" s="11">
        <v>1367773</v>
      </c>
      <c r="D145" s="11">
        <v>1347701</v>
      </c>
      <c r="E145" s="11">
        <v>1188100</v>
      </c>
      <c r="F145" s="11">
        <v>1022960</v>
      </c>
      <c r="G145" s="11">
        <v>1370761</v>
      </c>
      <c r="H145" s="11">
        <v>1374164</v>
      </c>
      <c r="I145" s="11">
        <v>1258700</v>
      </c>
      <c r="J145" s="11">
        <v>1231616</v>
      </c>
      <c r="K145" s="11">
        <v>1027614</v>
      </c>
      <c r="L145" s="11">
        <v>808281</v>
      </c>
      <c r="M145" s="11">
        <v>1527846</v>
      </c>
      <c r="N145" s="11">
        <v>1552252</v>
      </c>
      <c r="O145" s="11">
        <f t="shared" si="12"/>
        <v>808281</v>
      </c>
      <c r="P145" s="11">
        <v>2847386.9899999993</v>
      </c>
      <c r="Q145" s="12">
        <f t="shared" si="13"/>
        <v>0.28386763121369751</v>
      </c>
      <c r="R145" s="13">
        <v>312.18</v>
      </c>
      <c r="S145" s="13">
        <v>321.2</v>
      </c>
      <c r="T145" s="13">
        <v>376.2</v>
      </c>
      <c r="U145" s="13">
        <f t="shared" si="14"/>
        <v>312.18</v>
      </c>
      <c r="V145" s="12">
        <f t="shared" si="15"/>
        <v>0.3</v>
      </c>
      <c r="W145" s="17" t="str">
        <f t="shared" si="16"/>
        <v>Y</v>
      </c>
      <c r="X145" s="17"/>
    </row>
    <row r="146" spans="1:24" x14ac:dyDescent="0.2">
      <c r="A146" s="15" t="s">
        <v>122</v>
      </c>
      <c r="B146" s="16">
        <v>49007</v>
      </c>
      <c r="C146" s="11">
        <v>2217962</v>
      </c>
      <c r="D146" s="11">
        <v>1778399</v>
      </c>
      <c r="E146" s="11">
        <v>1483150</v>
      </c>
      <c r="F146" s="11">
        <v>1226752</v>
      </c>
      <c r="G146" s="11">
        <v>1881168</v>
      </c>
      <c r="H146" s="11">
        <v>1869989</v>
      </c>
      <c r="I146" s="11">
        <v>1722508</v>
      </c>
      <c r="J146" s="11">
        <v>1895860</v>
      </c>
      <c r="K146" s="11">
        <v>2321302</v>
      </c>
      <c r="L146" s="11">
        <v>2293678</v>
      </c>
      <c r="M146" s="11">
        <v>3086510</v>
      </c>
      <c r="N146" s="11">
        <v>3144644</v>
      </c>
      <c r="O146" s="11">
        <f t="shared" si="12"/>
        <v>1226752</v>
      </c>
      <c r="P146" s="11">
        <v>9307064.1400000118</v>
      </c>
      <c r="Q146" s="12">
        <f t="shared" si="13"/>
        <v>0.13180869730204722</v>
      </c>
      <c r="R146" s="13">
        <v>1410.25</v>
      </c>
      <c r="S146" s="13">
        <v>1379.4</v>
      </c>
      <c r="T146" s="13">
        <v>1384</v>
      </c>
      <c r="U146" s="13">
        <f t="shared" si="14"/>
        <v>1379.4</v>
      </c>
      <c r="V146" s="12">
        <f t="shared" si="15"/>
        <v>0.25</v>
      </c>
      <c r="W146" s="17" t="str">
        <f t="shared" si="16"/>
        <v>Y</v>
      </c>
      <c r="X146" s="17"/>
    </row>
    <row r="147" spans="1:24" x14ac:dyDescent="0.2">
      <c r="A147" s="15" t="s">
        <v>15</v>
      </c>
      <c r="B147" s="16">
        <v>1003</v>
      </c>
      <c r="C147" s="11">
        <v>915675</v>
      </c>
      <c r="D147" s="11">
        <v>855062</v>
      </c>
      <c r="E147" s="11">
        <v>737036</v>
      </c>
      <c r="F147" s="11">
        <v>657247</v>
      </c>
      <c r="G147" s="11">
        <v>796411</v>
      </c>
      <c r="H147" s="11">
        <v>764286</v>
      </c>
      <c r="I147" s="11">
        <v>679460</v>
      </c>
      <c r="J147" s="11">
        <v>646391</v>
      </c>
      <c r="K147" s="11">
        <v>589945</v>
      </c>
      <c r="L147" s="11">
        <v>536425</v>
      </c>
      <c r="M147" s="11">
        <v>874870</v>
      </c>
      <c r="N147" s="11">
        <v>989704</v>
      </c>
      <c r="O147" s="11">
        <f t="shared" si="12"/>
        <v>536425</v>
      </c>
      <c r="P147" s="11">
        <v>1371407.3500000003</v>
      </c>
      <c r="Q147" s="12">
        <f t="shared" si="13"/>
        <v>0.39114928179435515</v>
      </c>
      <c r="R147" s="13">
        <v>119</v>
      </c>
      <c r="S147" s="13">
        <v>125</v>
      </c>
      <c r="T147" s="13">
        <v>119</v>
      </c>
      <c r="U147" s="13">
        <f t="shared" si="14"/>
        <v>119</v>
      </c>
      <c r="V147" s="12">
        <f t="shared" si="15"/>
        <v>0.4</v>
      </c>
      <c r="W147" s="17" t="str">
        <f t="shared" si="16"/>
        <v>Y</v>
      </c>
      <c r="X147" s="17"/>
    </row>
    <row r="148" spans="1:24" x14ac:dyDescent="0.2">
      <c r="A148" s="15" t="s">
        <v>114</v>
      </c>
      <c r="B148" s="16">
        <v>47001</v>
      </c>
      <c r="C148" s="11">
        <v>243617</v>
      </c>
      <c r="D148" s="11">
        <v>26367</v>
      </c>
      <c r="E148" s="11">
        <v>-141319</v>
      </c>
      <c r="F148" s="11">
        <v>62611</v>
      </c>
      <c r="G148" s="11">
        <v>79251</v>
      </c>
      <c r="H148" s="11">
        <v>-125977</v>
      </c>
      <c r="I148" s="11">
        <v>-348295</v>
      </c>
      <c r="J148" s="11">
        <v>-462183</v>
      </c>
      <c r="K148" s="11">
        <v>-44194</v>
      </c>
      <c r="L148" s="11">
        <v>-209867</v>
      </c>
      <c r="M148" s="11">
        <v>-175788</v>
      </c>
      <c r="N148" s="11">
        <v>140566</v>
      </c>
      <c r="O148" s="11">
        <f t="shared" si="12"/>
        <v>-462183</v>
      </c>
      <c r="P148" s="11">
        <v>4643435.1999999993</v>
      </c>
      <c r="Q148" s="12">
        <f t="shared" si="13"/>
        <v>-9.9534715160879181E-2</v>
      </c>
      <c r="R148" s="13">
        <v>412</v>
      </c>
      <c r="S148" s="13">
        <v>381</v>
      </c>
      <c r="T148" s="13">
        <v>383</v>
      </c>
      <c r="U148" s="13">
        <f t="shared" si="14"/>
        <v>381</v>
      </c>
      <c r="V148" s="12">
        <f t="shared" si="15"/>
        <v>0.3</v>
      </c>
      <c r="W148" s="17" t="str">
        <f t="shared" si="16"/>
        <v>Y</v>
      </c>
      <c r="X148" s="17"/>
    </row>
    <row r="149" spans="1:24" x14ac:dyDescent="0.2">
      <c r="A149" s="15" t="s">
        <v>40</v>
      </c>
      <c r="B149" s="16">
        <v>12003</v>
      </c>
      <c r="C149" s="11">
        <v>1062647</v>
      </c>
      <c r="D149" s="11">
        <v>1000678</v>
      </c>
      <c r="E149" s="11">
        <v>864226</v>
      </c>
      <c r="F149" s="11">
        <v>757881</v>
      </c>
      <c r="G149" s="11">
        <v>991519</v>
      </c>
      <c r="H149" s="11">
        <v>958416</v>
      </c>
      <c r="I149" s="11">
        <v>845956</v>
      </c>
      <c r="J149" s="11">
        <v>790120</v>
      </c>
      <c r="K149" s="11">
        <v>681375</v>
      </c>
      <c r="L149" s="11">
        <v>678914</v>
      </c>
      <c r="M149" s="11">
        <v>786708</v>
      </c>
      <c r="N149" s="11">
        <v>873396</v>
      </c>
      <c r="O149" s="11">
        <f t="shared" si="12"/>
        <v>678914</v>
      </c>
      <c r="P149" s="11">
        <v>2411606.1899999995</v>
      </c>
      <c r="Q149" s="12">
        <f t="shared" si="13"/>
        <v>0.28151943000279001</v>
      </c>
      <c r="R149" s="13">
        <v>249</v>
      </c>
      <c r="S149" s="13">
        <v>269</v>
      </c>
      <c r="T149" s="13">
        <v>279</v>
      </c>
      <c r="U149" s="13">
        <f t="shared" si="14"/>
        <v>249</v>
      </c>
      <c r="V149" s="12">
        <f t="shared" si="15"/>
        <v>0.3</v>
      </c>
      <c r="W149" s="17" t="str">
        <f t="shared" si="16"/>
        <v>Y</v>
      </c>
      <c r="X149" s="17"/>
    </row>
    <row r="150" spans="1:24" x14ac:dyDescent="0.2">
      <c r="A150" s="15" t="s">
        <v>137</v>
      </c>
      <c r="B150" s="16">
        <v>54007</v>
      </c>
      <c r="C150" s="11">
        <v>512171</v>
      </c>
      <c r="D150" s="11">
        <v>491925</v>
      </c>
      <c r="E150" s="11">
        <v>434049</v>
      </c>
      <c r="F150" s="11">
        <v>360844</v>
      </c>
      <c r="G150" s="11">
        <v>510959</v>
      </c>
      <c r="H150" s="11">
        <v>505303</v>
      </c>
      <c r="I150" s="11">
        <v>316932</v>
      </c>
      <c r="J150" s="11">
        <v>286767</v>
      </c>
      <c r="K150" s="11">
        <v>261260</v>
      </c>
      <c r="L150" s="11">
        <v>239867</v>
      </c>
      <c r="M150" s="11">
        <v>327419</v>
      </c>
      <c r="N150" s="11">
        <v>574725</v>
      </c>
      <c r="O150" s="11">
        <f t="shared" si="12"/>
        <v>239867</v>
      </c>
      <c r="P150" s="11">
        <v>1946694.8299999996</v>
      </c>
      <c r="Q150" s="12">
        <f t="shared" si="13"/>
        <v>0.12321756666914251</v>
      </c>
      <c r="R150" s="13">
        <v>223</v>
      </c>
      <c r="S150" s="13">
        <v>227</v>
      </c>
      <c r="T150" s="13">
        <v>218</v>
      </c>
      <c r="U150" s="13">
        <f t="shared" si="14"/>
        <v>218</v>
      </c>
      <c r="V150" s="12">
        <f t="shared" si="15"/>
        <v>0.3</v>
      </c>
      <c r="W150" s="17" t="str">
        <f t="shared" si="16"/>
        <v>Y</v>
      </c>
      <c r="X150" s="17"/>
    </row>
    <row r="151" spans="1:24" x14ac:dyDescent="0.2">
      <c r="A151" s="15" t="s">
        <v>146</v>
      </c>
      <c r="B151" s="16">
        <v>59002</v>
      </c>
      <c r="C151" s="11">
        <v>1062908</v>
      </c>
      <c r="D151" s="11">
        <v>1116806</v>
      </c>
      <c r="E151" s="11">
        <v>914696</v>
      </c>
      <c r="F151" s="11">
        <v>785606</v>
      </c>
      <c r="G151" s="11">
        <v>1044937</v>
      </c>
      <c r="H151" s="11">
        <v>933884</v>
      </c>
      <c r="I151" s="11">
        <v>756298</v>
      </c>
      <c r="J151" s="11">
        <v>858876</v>
      </c>
      <c r="K151" s="11">
        <v>703513</v>
      </c>
      <c r="L151" s="11">
        <v>570044</v>
      </c>
      <c r="M151" s="11">
        <v>851418</v>
      </c>
      <c r="N151" s="11">
        <v>1569242</v>
      </c>
      <c r="O151" s="11">
        <f t="shared" si="12"/>
        <v>570044</v>
      </c>
      <c r="P151" s="11">
        <v>5480586.7000000011</v>
      </c>
      <c r="Q151" s="12">
        <f t="shared" si="13"/>
        <v>0.10401149205430869</v>
      </c>
      <c r="R151" s="13">
        <v>710</v>
      </c>
      <c r="S151" s="13">
        <v>704</v>
      </c>
      <c r="T151" s="13">
        <v>711</v>
      </c>
      <c r="U151" s="13">
        <f t="shared" si="14"/>
        <v>704</v>
      </c>
      <c r="V151" s="12">
        <f t="shared" si="15"/>
        <v>0.25</v>
      </c>
      <c r="W151" s="17" t="str">
        <f t="shared" si="16"/>
        <v>Y</v>
      </c>
      <c r="X151" s="17"/>
    </row>
    <row r="152" spans="1:24" x14ac:dyDescent="0.2">
      <c r="A152" s="15" t="s">
        <v>18</v>
      </c>
      <c r="B152" s="16">
        <v>2006</v>
      </c>
      <c r="C152" s="11">
        <v>933573</v>
      </c>
      <c r="D152" s="11">
        <v>859803</v>
      </c>
      <c r="E152" s="11">
        <v>941343</v>
      </c>
      <c r="F152" s="11">
        <v>826448</v>
      </c>
      <c r="G152" s="11">
        <v>1114174</v>
      </c>
      <c r="H152" s="11">
        <v>1007914</v>
      </c>
      <c r="I152" s="11">
        <v>896720</v>
      </c>
      <c r="J152" s="11">
        <v>812978</v>
      </c>
      <c r="K152" s="11">
        <v>797838</v>
      </c>
      <c r="L152" s="11">
        <v>753693</v>
      </c>
      <c r="M152" s="11">
        <v>794564</v>
      </c>
      <c r="N152" s="11">
        <v>873665</v>
      </c>
      <c r="O152" s="11">
        <f t="shared" si="12"/>
        <v>753693</v>
      </c>
      <c r="P152" s="11">
        <v>2953652.2299999995</v>
      </c>
      <c r="Q152" s="12">
        <f t="shared" si="13"/>
        <v>0.25517323683025478</v>
      </c>
      <c r="R152" s="13">
        <v>346</v>
      </c>
      <c r="S152" s="13">
        <v>358</v>
      </c>
      <c r="T152" s="13">
        <v>353</v>
      </c>
      <c r="U152" s="13">
        <f t="shared" si="14"/>
        <v>346</v>
      </c>
      <c r="V152" s="12">
        <f t="shared" si="15"/>
        <v>0.3</v>
      </c>
      <c r="W152" s="17" t="str">
        <f t="shared" si="16"/>
        <v>Y</v>
      </c>
      <c r="X152" s="17"/>
    </row>
    <row r="153" spans="1:24" x14ac:dyDescent="0.2">
      <c r="A153" s="15" t="s">
        <v>138</v>
      </c>
      <c r="B153" s="16">
        <v>55004</v>
      </c>
      <c r="C153" s="11">
        <v>741008</v>
      </c>
      <c r="D153" s="11">
        <v>760687</v>
      </c>
      <c r="E153" s="11">
        <v>710795</v>
      </c>
      <c r="F153" s="11">
        <v>642934</v>
      </c>
      <c r="G153" s="11">
        <v>877926</v>
      </c>
      <c r="H153" s="11">
        <v>856631</v>
      </c>
      <c r="I153" s="11">
        <v>717532</v>
      </c>
      <c r="J153" s="11">
        <v>581344</v>
      </c>
      <c r="K153" s="11">
        <v>487710</v>
      </c>
      <c r="L153" s="11">
        <v>447506</v>
      </c>
      <c r="M153" s="11">
        <v>692704</v>
      </c>
      <c r="N153" s="11">
        <v>734028</v>
      </c>
      <c r="O153" s="11">
        <f t="shared" si="12"/>
        <v>447506</v>
      </c>
      <c r="P153" s="11">
        <v>1941247.1999999988</v>
      </c>
      <c r="Q153" s="12">
        <f t="shared" si="13"/>
        <v>0.23052499444686914</v>
      </c>
      <c r="R153" s="13">
        <v>245</v>
      </c>
      <c r="S153" s="13">
        <v>243</v>
      </c>
      <c r="T153" s="13">
        <v>251</v>
      </c>
      <c r="U153" s="13">
        <f t="shared" si="14"/>
        <v>243</v>
      </c>
      <c r="V153" s="12">
        <f t="shared" si="15"/>
        <v>0.3</v>
      </c>
      <c r="W153" s="17" t="str">
        <f t="shared" si="16"/>
        <v>Y</v>
      </c>
      <c r="X153" s="17"/>
    </row>
    <row r="154" spans="1:24" x14ac:dyDescent="0.2">
      <c r="A154" s="15" t="s">
        <v>159</v>
      </c>
      <c r="B154" s="16">
        <v>63003</v>
      </c>
      <c r="C154" s="11">
        <v>5210615</v>
      </c>
      <c r="D154" s="11">
        <v>4826310</v>
      </c>
      <c r="E154" s="11">
        <v>4258672</v>
      </c>
      <c r="F154" s="11">
        <v>3488294</v>
      </c>
      <c r="G154" s="11">
        <v>5159131</v>
      </c>
      <c r="H154" s="11">
        <v>4778009</v>
      </c>
      <c r="I154" s="11">
        <v>4197879</v>
      </c>
      <c r="J154" s="11">
        <v>3715205</v>
      </c>
      <c r="K154" s="11">
        <v>3593493</v>
      </c>
      <c r="L154" s="11">
        <v>3174045</v>
      </c>
      <c r="M154" s="11">
        <v>5758256</v>
      </c>
      <c r="N154" s="11">
        <v>5606382</v>
      </c>
      <c r="O154" s="11">
        <f t="shared" si="12"/>
        <v>3174045</v>
      </c>
      <c r="P154" s="11">
        <v>19056957.009999987</v>
      </c>
      <c r="Q154" s="12">
        <f t="shared" si="13"/>
        <v>0.1665557097250335</v>
      </c>
      <c r="R154" s="13">
        <v>2775.69</v>
      </c>
      <c r="S154" s="13">
        <v>2769.5</v>
      </c>
      <c r="T154" s="13">
        <v>2808.99</v>
      </c>
      <c r="U154" s="13">
        <f t="shared" si="14"/>
        <v>2769.5</v>
      </c>
      <c r="V154" s="12">
        <f t="shared" si="15"/>
        <v>0.25</v>
      </c>
      <c r="W154" s="17" t="str">
        <f t="shared" si="16"/>
        <v>Y</v>
      </c>
      <c r="X154" s="17"/>
    </row>
  </sheetData>
  <phoneticPr fontId="7" type="noConversion"/>
  <pageMargins left="0.45" right="0.2" top="0.5" bottom="0.5" header="0.3" footer="0.3"/>
  <pageSetup scale="83" fitToHeight="0" orientation="portrait" r:id="rId1"/>
  <headerFooter>
    <oddFooter>&amp;C&amp;"Ebrima,Regular"&amp;P</oddFooter>
  </headerFooter>
  <ignoredErrors>
    <ignoredError sqref="O6:O1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Cash Balances</vt:lpstr>
      <vt:lpstr>'GF Cash Balances'!Print_Area</vt:lpstr>
      <vt:lpstr>'GF Cash Balances'!Print_Titles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Woodmansey, Susan</cp:lastModifiedBy>
  <cp:lastPrinted>2020-10-30T18:45:15Z</cp:lastPrinted>
  <dcterms:created xsi:type="dcterms:W3CDTF">2020-09-23T13:19:35Z</dcterms:created>
  <dcterms:modified xsi:type="dcterms:W3CDTF">2020-12-03T20:11:52Z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016B9E1421FC6E368B2C2DA50FE47B9139037B8C00222CE6F0D599C5B52427F460DECC5CBD8D9F8BE7BFB2269CD1C5A0D33836916334E41C0382480C6D122919D33C62525475734B038497DD06D4947E15FE267ABA193C1975DCE6FB9AA0A8EC1A86AFE8B5E34A057C49BEA7CD9B0FC652D61A16EBD76F7B26C19A6486DB7CB</vt:lpwstr>
  </property>
  <property fmtid="{D5CDD505-2E9C-101B-9397-08002B2CF9AE}" pid="3" name="Business Objects Context Information1">
    <vt:lpwstr>A395785230CA9E312132C3219E0F989711072D6D58AECD1A8951552A992E9632552DA9CFA7789F18FCB88AB4B219CC339AB32CFD18792D0F98886364915E3007C155A0FECED9FF29E7450FB6A5A4D6C0F79285F207AB6173D5C7CAC0E873888B3E56DD1A5513F6CD4F5DFED8D7CE6EE51979F9CAC500BE40CFA374D04F09E1B</vt:lpwstr>
  </property>
  <property fmtid="{D5CDD505-2E9C-101B-9397-08002B2CF9AE}" pid="4" name="Business Objects Context Information2">
    <vt:lpwstr>6873C6C3820FB906CB6B3EC11AF190C0DC9E7BD87B84C5FA3B59ABC564C21185CECCBEF1C72A4D4827F5AF6EDF3A9224C7746B64CDCFC8F01A1B9E98D06AD42ED6DA96F3E6DE0D5929256EDE6BE42C8F2179E134A77C2EBAF590B3614FF9E4297F105DAA27A4D786E478CAB23EB80CBEC3983DCB5D4603B70D02B73CF42C139</vt:lpwstr>
  </property>
  <property fmtid="{D5CDD505-2E9C-101B-9397-08002B2CF9AE}" pid="5" name="Business Objects Context Information3">
    <vt:lpwstr>10F35885B49EC4241E3CEAC7D14E0E9B8F9D8E6B53B9D2DEDB393BA56F9D4E38C021C1B2920B985703767D87349DD9DFDC3BE7238BA4D19D355E2B0328B15E98B445DCDB0EB707F94F6D3CFFD55AFBD95F101461AF98917F504B0A36B042B35019E8EBFBF84A08F0CF94D0604342E54078DC3A8465B1C0CAF762583E457C86B</vt:lpwstr>
  </property>
  <property fmtid="{D5CDD505-2E9C-101B-9397-08002B2CF9AE}" pid="6" name="Business Objects Context Information4">
    <vt:lpwstr>5CBC88BE21DB4954A86767C35D7EAE8B861B2511155B02A01FCC2521E1AE3122FEC41CDAA310B36C49F6D3C621CA572006795AFA31A70DC8EAFB231012F285420CB9CD4522B458BF0233288D03B7071910D3A908A2FE310302D85FE0994257D01BCF25DDB4EB2A114BF674E945A4399944D6CBC9FF1E62A0E447071FE64E0DF</vt:lpwstr>
  </property>
  <property fmtid="{D5CDD505-2E9C-101B-9397-08002B2CF9AE}" pid="7" name="Business Objects Context Information5">
    <vt:lpwstr>100E01AE39FE461BCEA68939E2DC1C29CBE17ABDEAAF9FD766966DC7669DD8FAC902646EE074F96BFB629D6CE04C2BC9F25FB25C7146C40F2CB6F5F08C52040BA216DCF49AC27C31CF6A821E4932349416EDBF082F190887A10DBE8377E0AC823F43C7A3ED62C73C5033C4222046DD308EBAA5272120C87494D3B69DA3B3E24</vt:lpwstr>
  </property>
  <property fmtid="{D5CDD505-2E9C-101B-9397-08002B2CF9AE}" pid="8" name="Business Objects Context Information6">
    <vt:lpwstr>42642891EB74CC217F7D871F31D31EEC48D42C829942947648EF6D146C88E51A44B70E1C9646D92AAE98FA430C27172DCD6BE4BFE32F8C520D35C9DD7A6CFFCB8237C209932F75F277A94E58F06C53ACA2FFC71B2774FE29D0726FB7504E49441E8AA39B</vt:lpwstr>
  </property>
</Properties>
</file>