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25936F2A-62E1-4873-81D4-101F10727D5E}" xr6:coauthVersionLast="47" xr6:coauthVersionMax="47" xr10:uidLastSave="{00000000-0000-0000-0000-000000000000}"/>
  <bookViews>
    <workbookView xWindow="2340" yWindow="2340" windowWidth="24840" windowHeight="12885" xr2:uid="{5C544639-5E68-4828-A48D-3084D8270A47}"/>
  </bookViews>
  <sheets>
    <sheet name="Excess Cash Balance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'Excess Cash Balance'!$A$7:$X$155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Titles" localSheetId="0">'Excess Cash Balance'!$1:$7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0" i="1" l="1"/>
  <c r="O159" i="1"/>
  <c r="U155" i="1"/>
  <c r="V155" i="1" s="1"/>
  <c r="O155" i="1"/>
  <c r="Q155" i="1" s="1"/>
  <c r="W155" i="1" s="1"/>
  <c r="W154" i="1"/>
  <c r="V154" i="1"/>
  <c r="U154" i="1"/>
  <c r="Q154" i="1"/>
  <c r="O154" i="1"/>
  <c r="U153" i="1"/>
  <c r="V153" i="1" s="1"/>
  <c r="Q153" i="1"/>
  <c r="W153" i="1" s="1"/>
  <c r="O153" i="1"/>
  <c r="V152" i="1"/>
  <c r="U152" i="1"/>
  <c r="Q152" i="1"/>
  <c r="W152" i="1" s="1"/>
  <c r="O152" i="1"/>
  <c r="V151" i="1"/>
  <c r="U151" i="1"/>
  <c r="O151" i="1"/>
  <c r="Q151" i="1" s="1"/>
  <c r="V150" i="1"/>
  <c r="U150" i="1"/>
  <c r="O150" i="1"/>
  <c r="Q150" i="1" s="1"/>
  <c r="W150" i="1" s="1"/>
  <c r="U149" i="1"/>
  <c r="V149" i="1" s="1"/>
  <c r="O149" i="1"/>
  <c r="Q149" i="1" s="1"/>
  <c r="W149" i="1" s="1"/>
  <c r="U148" i="1"/>
  <c r="V148" i="1" s="1"/>
  <c r="Q148" i="1"/>
  <c r="O148" i="1"/>
  <c r="U147" i="1"/>
  <c r="V147" i="1" s="1"/>
  <c r="O147" i="1"/>
  <c r="Q147" i="1" s="1"/>
  <c r="W147" i="1" s="1"/>
  <c r="W146" i="1"/>
  <c r="V146" i="1"/>
  <c r="U146" i="1"/>
  <c r="Q146" i="1"/>
  <c r="O146" i="1"/>
  <c r="U145" i="1"/>
  <c r="V145" i="1" s="1"/>
  <c r="Q145" i="1"/>
  <c r="W145" i="1" s="1"/>
  <c r="O145" i="1"/>
  <c r="V144" i="1"/>
  <c r="U144" i="1"/>
  <c r="Q144" i="1"/>
  <c r="W144" i="1" s="1"/>
  <c r="O144" i="1"/>
  <c r="V143" i="1"/>
  <c r="U143" i="1"/>
  <c r="O143" i="1"/>
  <c r="Q143" i="1" s="1"/>
  <c r="W143" i="1" s="1"/>
  <c r="V142" i="1"/>
  <c r="U142" i="1"/>
  <c r="O142" i="1"/>
  <c r="Q142" i="1" s="1"/>
  <c r="W142" i="1" s="1"/>
  <c r="U141" i="1"/>
  <c r="V141" i="1" s="1"/>
  <c r="O141" i="1"/>
  <c r="Q141" i="1" s="1"/>
  <c r="W141" i="1" s="1"/>
  <c r="U140" i="1"/>
  <c r="V140" i="1" s="1"/>
  <c r="Q140" i="1"/>
  <c r="W140" i="1" s="1"/>
  <c r="O140" i="1"/>
  <c r="U139" i="1"/>
  <c r="V139" i="1" s="1"/>
  <c r="O139" i="1"/>
  <c r="Q139" i="1" s="1"/>
  <c r="W138" i="1"/>
  <c r="V138" i="1"/>
  <c r="U138" i="1"/>
  <c r="Q138" i="1"/>
  <c r="O138" i="1"/>
  <c r="U137" i="1"/>
  <c r="V137" i="1" s="1"/>
  <c r="Q137" i="1"/>
  <c r="W137" i="1" s="1"/>
  <c r="O137" i="1"/>
  <c r="V136" i="1"/>
  <c r="U136" i="1"/>
  <c r="Q136" i="1"/>
  <c r="W136" i="1" s="1"/>
  <c r="O136" i="1"/>
  <c r="V135" i="1"/>
  <c r="U135" i="1"/>
  <c r="O135" i="1"/>
  <c r="Q135" i="1" s="1"/>
  <c r="W135" i="1" s="1"/>
  <c r="V134" i="1"/>
  <c r="U134" i="1"/>
  <c r="O134" i="1"/>
  <c r="Q134" i="1" s="1"/>
  <c r="W134" i="1" s="1"/>
  <c r="U133" i="1"/>
  <c r="V133" i="1" s="1"/>
  <c r="O133" i="1"/>
  <c r="Q133" i="1" s="1"/>
  <c r="U132" i="1"/>
  <c r="V132" i="1" s="1"/>
  <c r="Q132" i="1"/>
  <c r="W132" i="1" s="1"/>
  <c r="O132" i="1"/>
  <c r="U131" i="1"/>
  <c r="V131" i="1" s="1"/>
  <c r="O131" i="1"/>
  <c r="Q131" i="1" s="1"/>
  <c r="W131" i="1" s="1"/>
  <c r="W130" i="1"/>
  <c r="V130" i="1"/>
  <c r="U130" i="1"/>
  <c r="Q130" i="1"/>
  <c r="O130" i="1"/>
  <c r="U129" i="1"/>
  <c r="V129" i="1" s="1"/>
  <c r="Q129" i="1"/>
  <c r="O129" i="1"/>
  <c r="V128" i="1"/>
  <c r="U128" i="1"/>
  <c r="Q128" i="1"/>
  <c r="W128" i="1" s="1"/>
  <c r="O128" i="1"/>
  <c r="V127" i="1"/>
  <c r="U127" i="1"/>
  <c r="O127" i="1"/>
  <c r="Q127" i="1" s="1"/>
  <c r="V126" i="1"/>
  <c r="U126" i="1"/>
  <c r="O126" i="1"/>
  <c r="Q126" i="1" s="1"/>
  <c r="W126" i="1" s="1"/>
  <c r="U125" i="1"/>
  <c r="V125" i="1" s="1"/>
  <c r="O125" i="1"/>
  <c r="Q125" i="1" s="1"/>
  <c r="W125" i="1" s="1"/>
  <c r="U124" i="1"/>
  <c r="V124" i="1" s="1"/>
  <c r="Q124" i="1"/>
  <c r="W124" i="1" s="1"/>
  <c r="O124" i="1"/>
  <c r="U123" i="1"/>
  <c r="V123" i="1" s="1"/>
  <c r="O123" i="1"/>
  <c r="Q123" i="1" s="1"/>
  <c r="W123" i="1" s="1"/>
  <c r="W122" i="1"/>
  <c r="V122" i="1"/>
  <c r="U122" i="1"/>
  <c r="Q122" i="1"/>
  <c r="O122" i="1"/>
  <c r="U121" i="1"/>
  <c r="V121" i="1" s="1"/>
  <c r="Q121" i="1"/>
  <c r="W121" i="1" s="1"/>
  <c r="O121" i="1"/>
  <c r="V120" i="1"/>
  <c r="U120" i="1"/>
  <c r="Q120" i="1"/>
  <c r="W120" i="1" s="1"/>
  <c r="O120" i="1"/>
  <c r="V119" i="1"/>
  <c r="U119" i="1"/>
  <c r="O119" i="1"/>
  <c r="Q119" i="1" s="1"/>
  <c r="V118" i="1"/>
  <c r="U118" i="1"/>
  <c r="O118" i="1"/>
  <c r="Q118" i="1" s="1"/>
  <c r="W118" i="1" s="1"/>
  <c r="U117" i="1"/>
  <c r="V117" i="1" s="1"/>
  <c r="O117" i="1"/>
  <c r="Q117" i="1" s="1"/>
  <c r="W117" i="1" s="1"/>
  <c r="U116" i="1"/>
  <c r="V116" i="1" s="1"/>
  <c r="Q116" i="1"/>
  <c r="O116" i="1"/>
  <c r="U115" i="1"/>
  <c r="V115" i="1" s="1"/>
  <c r="O115" i="1"/>
  <c r="Q115" i="1" s="1"/>
  <c r="W115" i="1" s="1"/>
  <c r="W114" i="1"/>
  <c r="V114" i="1"/>
  <c r="U114" i="1"/>
  <c r="Q114" i="1"/>
  <c r="O114" i="1"/>
  <c r="U113" i="1"/>
  <c r="V113" i="1" s="1"/>
  <c r="Q113" i="1"/>
  <c r="W113" i="1" s="1"/>
  <c r="O113" i="1"/>
  <c r="V112" i="1"/>
  <c r="W112" i="1" s="1"/>
  <c r="U112" i="1"/>
  <c r="U111" i="1"/>
  <c r="V111" i="1" s="1"/>
  <c r="Q111" i="1"/>
  <c r="W111" i="1" s="1"/>
  <c r="O111" i="1"/>
  <c r="V110" i="1"/>
  <c r="U110" i="1"/>
  <c r="Q110" i="1"/>
  <c r="W110" i="1" s="1"/>
  <c r="O110" i="1"/>
  <c r="V109" i="1"/>
  <c r="U109" i="1"/>
  <c r="O109" i="1"/>
  <c r="Q109" i="1" s="1"/>
  <c r="W109" i="1" s="1"/>
  <c r="V108" i="1"/>
  <c r="U108" i="1"/>
  <c r="O108" i="1"/>
  <c r="Q108" i="1" s="1"/>
  <c r="W108" i="1" s="1"/>
  <c r="U107" i="1"/>
  <c r="V107" i="1" s="1"/>
  <c r="O107" i="1"/>
  <c r="Q107" i="1" s="1"/>
  <c r="U106" i="1"/>
  <c r="V106" i="1" s="1"/>
  <c r="Q106" i="1"/>
  <c r="W106" i="1" s="1"/>
  <c r="O106" i="1"/>
  <c r="U105" i="1"/>
  <c r="V105" i="1" s="1"/>
  <c r="O105" i="1"/>
  <c r="Q105" i="1" s="1"/>
  <c r="W105" i="1" s="1"/>
  <c r="W104" i="1"/>
  <c r="V104" i="1"/>
  <c r="U104" i="1"/>
  <c r="Q104" i="1"/>
  <c r="O104" i="1"/>
  <c r="U103" i="1"/>
  <c r="V103" i="1" s="1"/>
  <c r="Q103" i="1"/>
  <c r="O103" i="1"/>
  <c r="V102" i="1"/>
  <c r="U102" i="1"/>
  <c r="Q102" i="1"/>
  <c r="W102" i="1" s="1"/>
  <c r="O102" i="1"/>
  <c r="V101" i="1"/>
  <c r="U101" i="1"/>
  <c r="O101" i="1"/>
  <c r="Q101" i="1" s="1"/>
  <c r="V100" i="1"/>
  <c r="U100" i="1"/>
  <c r="O100" i="1"/>
  <c r="Q100" i="1" s="1"/>
  <c r="W100" i="1" s="1"/>
  <c r="U99" i="1"/>
  <c r="V99" i="1" s="1"/>
  <c r="O99" i="1"/>
  <c r="Q99" i="1" s="1"/>
  <c r="W99" i="1" s="1"/>
  <c r="U98" i="1"/>
  <c r="V98" i="1" s="1"/>
  <c r="Q98" i="1"/>
  <c r="W98" i="1" s="1"/>
  <c r="O98" i="1"/>
  <c r="U97" i="1"/>
  <c r="V97" i="1" s="1"/>
  <c r="O97" i="1"/>
  <c r="Q97" i="1" s="1"/>
  <c r="W97" i="1" s="1"/>
  <c r="W96" i="1"/>
  <c r="V96" i="1"/>
  <c r="U96" i="1"/>
  <c r="Q96" i="1"/>
  <c r="O96" i="1"/>
  <c r="U95" i="1"/>
  <c r="V95" i="1" s="1"/>
  <c r="Q95" i="1"/>
  <c r="W95" i="1" s="1"/>
  <c r="O95" i="1"/>
  <c r="V94" i="1"/>
  <c r="U94" i="1"/>
  <c r="Q94" i="1"/>
  <c r="W94" i="1" s="1"/>
  <c r="O94" i="1"/>
  <c r="V93" i="1"/>
  <c r="U93" i="1"/>
  <c r="O93" i="1"/>
  <c r="Q93" i="1" s="1"/>
  <c r="V92" i="1"/>
  <c r="U92" i="1"/>
  <c r="O92" i="1"/>
  <c r="Q92" i="1" s="1"/>
  <c r="W92" i="1" s="1"/>
  <c r="U91" i="1"/>
  <c r="V91" i="1" s="1"/>
  <c r="O91" i="1"/>
  <c r="Q91" i="1" s="1"/>
  <c r="W91" i="1" s="1"/>
  <c r="U90" i="1"/>
  <c r="V90" i="1" s="1"/>
  <c r="Q90" i="1"/>
  <c r="O90" i="1"/>
  <c r="U89" i="1"/>
  <c r="V89" i="1" s="1"/>
  <c r="O89" i="1"/>
  <c r="Q89" i="1" s="1"/>
  <c r="W89" i="1" s="1"/>
  <c r="W88" i="1"/>
  <c r="V88" i="1"/>
  <c r="U88" i="1"/>
  <c r="Q88" i="1"/>
  <c r="O88" i="1"/>
  <c r="U87" i="1"/>
  <c r="V87" i="1" s="1"/>
  <c r="Q87" i="1"/>
  <c r="W87" i="1" s="1"/>
  <c r="O87" i="1"/>
  <c r="V86" i="1"/>
  <c r="U86" i="1"/>
  <c r="Q86" i="1"/>
  <c r="W86" i="1" s="1"/>
  <c r="O86" i="1"/>
  <c r="V85" i="1"/>
  <c r="U85" i="1"/>
  <c r="O85" i="1"/>
  <c r="Q85" i="1" s="1"/>
  <c r="W85" i="1" s="1"/>
  <c r="V84" i="1"/>
  <c r="U84" i="1"/>
  <c r="O84" i="1"/>
  <c r="Q84" i="1" s="1"/>
  <c r="W84" i="1" s="1"/>
  <c r="U83" i="1"/>
  <c r="V83" i="1" s="1"/>
  <c r="O83" i="1"/>
  <c r="Q83" i="1" s="1"/>
  <c r="W83" i="1" s="1"/>
  <c r="U82" i="1"/>
  <c r="V82" i="1" s="1"/>
  <c r="Q82" i="1"/>
  <c r="W82" i="1" s="1"/>
  <c r="O82" i="1"/>
  <c r="U81" i="1"/>
  <c r="V81" i="1" s="1"/>
  <c r="O81" i="1"/>
  <c r="Q81" i="1" s="1"/>
  <c r="W80" i="1"/>
  <c r="V80" i="1"/>
  <c r="U80" i="1"/>
  <c r="Q80" i="1"/>
  <c r="O80" i="1"/>
  <c r="U79" i="1"/>
  <c r="V79" i="1" s="1"/>
  <c r="Q79" i="1"/>
  <c r="W79" i="1" s="1"/>
  <c r="O79" i="1"/>
  <c r="V78" i="1"/>
  <c r="U78" i="1"/>
  <c r="Q78" i="1"/>
  <c r="W78" i="1" s="1"/>
  <c r="O78" i="1"/>
  <c r="V77" i="1"/>
  <c r="U77" i="1"/>
  <c r="O77" i="1"/>
  <c r="Q77" i="1" s="1"/>
  <c r="W77" i="1" s="1"/>
  <c r="V76" i="1"/>
  <c r="U76" i="1"/>
  <c r="O76" i="1"/>
  <c r="Q76" i="1" s="1"/>
  <c r="W76" i="1" s="1"/>
  <c r="U75" i="1"/>
  <c r="V75" i="1" s="1"/>
  <c r="O75" i="1"/>
  <c r="Q75" i="1" s="1"/>
  <c r="U74" i="1"/>
  <c r="V74" i="1" s="1"/>
  <c r="Q74" i="1"/>
  <c r="O74" i="1"/>
  <c r="U73" i="1"/>
  <c r="V73" i="1" s="1"/>
  <c r="O73" i="1"/>
  <c r="Q73" i="1" s="1"/>
  <c r="W73" i="1" s="1"/>
  <c r="W72" i="1"/>
  <c r="V72" i="1"/>
  <c r="U72" i="1"/>
  <c r="Q72" i="1"/>
  <c r="O72" i="1"/>
  <c r="U71" i="1"/>
  <c r="V71" i="1" s="1"/>
  <c r="Q71" i="1"/>
  <c r="W71" i="1" s="1"/>
  <c r="O71" i="1"/>
  <c r="V70" i="1"/>
  <c r="U70" i="1"/>
  <c r="Q70" i="1"/>
  <c r="W70" i="1" s="1"/>
  <c r="O70" i="1"/>
  <c r="W69" i="1"/>
  <c r="V69" i="1"/>
  <c r="U69" i="1"/>
  <c r="O69" i="1"/>
  <c r="Q69" i="1" s="1"/>
  <c r="V68" i="1"/>
  <c r="U68" i="1"/>
  <c r="O68" i="1"/>
  <c r="Q68" i="1" s="1"/>
  <c r="W68" i="1" s="1"/>
  <c r="U67" i="1"/>
  <c r="V67" i="1" s="1"/>
  <c r="O67" i="1"/>
  <c r="Q67" i="1" s="1"/>
  <c r="U66" i="1"/>
  <c r="V66" i="1" s="1"/>
  <c r="Q66" i="1"/>
  <c r="O66" i="1"/>
  <c r="U65" i="1"/>
  <c r="V65" i="1" s="1"/>
  <c r="O65" i="1"/>
  <c r="Q65" i="1" s="1"/>
  <c r="W65" i="1" s="1"/>
  <c r="W64" i="1"/>
  <c r="V64" i="1"/>
  <c r="U64" i="1"/>
  <c r="Q64" i="1"/>
  <c r="O64" i="1"/>
  <c r="U63" i="1"/>
  <c r="V63" i="1" s="1"/>
  <c r="Q63" i="1"/>
  <c r="W63" i="1" s="1"/>
  <c r="O63" i="1"/>
  <c r="V62" i="1"/>
  <c r="U62" i="1"/>
  <c r="Q62" i="1"/>
  <c r="W62" i="1" s="1"/>
  <c r="O62" i="1"/>
  <c r="V61" i="1"/>
  <c r="U61" i="1"/>
  <c r="O61" i="1"/>
  <c r="Q61" i="1" s="1"/>
  <c r="W61" i="1" s="1"/>
  <c r="V60" i="1"/>
  <c r="U60" i="1"/>
  <c r="O60" i="1"/>
  <c r="Q60" i="1" s="1"/>
  <c r="W60" i="1" s="1"/>
  <c r="U59" i="1"/>
  <c r="V59" i="1" s="1"/>
  <c r="O59" i="1"/>
  <c r="Q59" i="1" s="1"/>
  <c r="U58" i="1"/>
  <c r="V58" i="1" s="1"/>
  <c r="Q58" i="1"/>
  <c r="O58" i="1"/>
  <c r="U57" i="1"/>
  <c r="V57" i="1" s="1"/>
  <c r="O57" i="1"/>
  <c r="Q57" i="1" s="1"/>
  <c r="W57" i="1" s="1"/>
  <c r="W56" i="1"/>
  <c r="V56" i="1"/>
  <c r="U56" i="1"/>
  <c r="Q56" i="1"/>
  <c r="O56" i="1"/>
  <c r="U55" i="1"/>
  <c r="V55" i="1" s="1"/>
  <c r="Q55" i="1"/>
  <c r="W55" i="1" s="1"/>
  <c r="O55" i="1"/>
  <c r="V54" i="1"/>
  <c r="U54" i="1"/>
  <c r="Q54" i="1"/>
  <c r="W54" i="1" s="1"/>
  <c r="O54" i="1"/>
  <c r="W53" i="1"/>
  <c r="V53" i="1"/>
  <c r="U53" i="1"/>
  <c r="O53" i="1"/>
  <c r="Q53" i="1" s="1"/>
  <c r="V52" i="1"/>
  <c r="U52" i="1"/>
  <c r="O52" i="1"/>
  <c r="Q52" i="1" s="1"/>
  <c r="W52" i="1" s="1"/>
  <c r="U51" i="1"/>
  <c r="V51" i="1" s="1"/>
  <c r="O51" i="1"/>
  <c r="Q51" i="1" s="1"/>
  <c r="U50" i="1"/>
  <c r="V50" i="1" s="1"/>
  <c r="Q50" i="1"/>
  <c r="O50" i="1"/>
  <c r="U49" i="1"/>
  <c r="V49" i="1" s="1"/>
  <c r="O49" i="1"/>
  <c r="Q49" i="1" s="1"/>
  <c r="W49" i="1" s="1"/>
  <c r="W48" i="1"/>
  <c r="V48" i="1"/>
  <c r="U48" i="1"/>
  <c r="Q48" i="1"/>
  <c r="O48" i="1"/>
  <c r="U47" i="1"/>
  <c r="V47" i="1" s="1"/>
  <c r="Q47" i="1"/>
  <c r="W47" i="1" s="1"/>
  <c r="O47" i="1"/>
  <c r="V46" i="1"/>
  <c r="U46" i="1"/>
  <c r="Q46" i="1"/>
  <c r="W46" i="1" s="1"/>
  <c r="O46" i="1"/>
  <c r="V45" i="1"/>
  <c r="U45" i="1"/>
  <c r="O45" i="1"/>
  <c r="Q45" i="1" s="1"/>
  <c r="W45" i="1" s="1"/>
  <c r="V44" i="1"/>
  <c r="U44" i="1"/>
  <c r="O44" i="1"/>
  <c r="Q44" i="1" s="1"/>
  <c r="W44" i="1" s="1"/>
  <c r="U43" i="1"/>
  <c r="V43" i="1" s="1"/>
  <c r="O43" i="1"/>
  <c r="Q43" i="1" s="1"/>
  <c r="W43" i="1" s="1"/>
  <c r="U42" i="1"/>
  <c r="V42" i="1" s="1"/>
  <c r="Q42" i="1"/>
  <c r="O42" i="1"/>
  <c r="U41" i="1"/>
  <c r="V41" i="1" s="1"/>
  <c r="O41" i="1"/>
  <c r="Q41" i="1" s="1"/>
  <c r="W41" i="1" s="1"/>
  <c r="W40" i="1"/>
  <c r="V40" i="1"/>
  <c r="U40" i="1"/>
  <c r="Q40" i="1"/>
  <c r="O40" i="1"/>
  <c r="U39" i="1"/>
  <c r="V39" i="1" s="1"/>
  <c r="Q39" i="1"/>
  <c r="W39" i="1" s="1"/>
  <c r="O39" i="1"/>
  <c r="V38" i="1"/>
  <c r="U38" i="1"/>
  <c r="Q38" i="1"/>
  <c r="W38" i="1" s="1"/>
  <c r="O38" i="1"/>
  <c r="V37" i="1"/>
  <c r="W37" i="1" s="1"/>
  <c r="U37" i="1"/>
  <c r="O37" i="1"/>
  <c r="Q37" i="1" s="1"/>
  <c r="V36" i="1"/>
  <c r="U36" i="1"/>
  <c r="Q36" i="1"/>
  <c r="W36" i="1" s="1"/>
  <c r="O36" i="1"/>
  <c r="U35" i="1"/>
  <c r="V35" i="1" s="1"/>
  <c r="O35" i="1"/>
  <c r="Q35" i="1" s="1"/>
  <c r="W35" i="1" s="1"/>
  <c r="V34" i="1"/>
  <c r="U34" i="1"/>
  <c r="Q34" i="1"/>
  <c r="O34" i="1"/>
  <c r="U33" i="1"/>
  <c r="V33" i="1" s="1"/>
  <c r="O33" i="1"/>
  <c r="Q33" i="1" s="1"/>
  <c r="W32" i="1"/>
  <c r="V32" i="1"/>
  <c r="U32" i="1"/>
  <c r="Q32" i="1"/>
  <c r="O32" i="1"/>
  <c r="U31" i="1"/>
  <c r="V31" i="1" s="1"/>
  <c r="W31" i="1" s="1"/>
  <c r="Q31" i="1"/>
  <c r="O31" i="1"/>
  <c r="V30" i="1"/>
  <c r="U30" i="1"/>
  <c r="Q30" i="1"/>
  <c r="W30" i="1" s="1"/>
  <c r="O30" i="1"/>
  <c r="V29" i="1"/>
  <c r="W29" i="1" s="1"/>
  <c r="U29" i="1"/>
  <c r="O29" i="1"/>
  <c r="Q29" i="1" s="1"/>
  <c r="V28" i="1"/>
  <c r="U28" i="1"/>
  <c r="O28" i="1"/>
  <c r="Q28" i="1" s="1"/>
  <c r="W28" i="1" s="1"/>
  <c r="U27" i="1"/>
  <c r="V27" i="1" s="1"/>
  <c r="O27" i="1"/>
  <c r="Q27" i="1" s="1"/>
  <c r="W27" i="1" s="1"/>
  <c r="U26" i="1"/>
  <c r="V26" i="1" s="1"/>
  <c r="Q26" i="1"/>
  <c r="O26" i="1"/>
  <c r="U25" i="1"/>
  <c r="V25" i="1" s="1"/>
  <c r="O25" i="1"/>
  <c r="Q25" i="1" s="1"/>
  <c r="W25" i="1" s="1"/>
  <c r="W24" i="1"/>
  <c r="V24" i="1"/>
  <c r="U24" i="1"/>
  <c r="Q24" i="1"/>
  <c r="O24" i="1"/>
  <c r="W23" i="1"/>
  <c r="U23" i="1"/>
  <c r="V23" i="1" s="1"/>
  <c r="Q23" i="1"/>
  <c r="O23" i="1"/>
  <c r="V22" i="1"/>
  <c r="U22" i="1"/>
  <c r="Q22" i="1"/>
  <c r="W22" i="1" s="1"/>
  <c r="O22" i="1"/>
  <c r="V21" i="1"/>
  <c r="U21" i="1"/>
  <c r="O21" i="1"/>
  <c r="Q21" i="1" s="1"/>
  <c r="W21" i="1" s="1"/>
  <c r="V20" i="1"/>
  <c r="U20" i="1"/>
  <c r="O20" i="1"/>
  <c r="Q20" i="1" s="1"/>
  <c r="W20" i="1" s="1"/>
  <c r="U19" i="1"/>
  <c r="V19" i="1" s="1"/>
  <c r="O19" i="1"/>
  <c r="Q19" i="1" s="1"/>
  <c r="U18" i="1"/>
  <c r="V18" i="1" s="1"/>
  <c r="Q18" i="1"/>
  <c r="O18" i="1"/>
  <c r="U17" i="1"/>
  <c r="V17" i="1" s="1"/>
  <c r="O17" i="1"/>
  <c r="Q17" i="1" s="1"/>
  <c r="W17" i="1" s="1"/>
  <c r="W16" i="1"/>
  <c r="V16" i="1"/>
  <c r="U16" i="1"/>
  <c r="Q16" i="1"/>
  <c r="O16" i="1"/>
  <c r="U15" i="1"/>
  <c r="V15" i="1" s="1"/>
  <c r="Q15" i="1"/>
  <c r="W15" i="1" s="1"/>
  <c r="O15" i="1"/>
  <c r="V14" i="1"/>
  <c r="U14" i="1"/>
  <c r="Q14" i="1"/>
  <c r="W14" i="1" s="1"/>
  <c r="O14" i="1"/>
  <c r="V13" i="1"/>
  <c r="U13" i="1"/>
  <c r="O13" i="1"/>
  <c r="Q13" i="1" s="1"/>
  <c r="W13" i="1" s="1"/>
  <c r="V12" i="1"/>
  <c r="U12" i="1"/>
  <c r="O12" i="1"/>
  <c r="Q12" i="1" s="1"/>
  <c r="W12" i="1" s="1"/>
  <c r="U11" i="1"/>
  <c r="V11" i="1" s="1"/>
  <c r="O11" i="1"/>
  <c r="Q11" i="1" s="1"/>
  <c r="W11" i="1" s="1"/>
  <c r="U10" i="1"/>
  <c r="V10" i="1" s="1"/>
  <c r="Q10" i="1"/>
  <c r="O10" i="1"/>
  <c r="U9" i="1"/>
  <c r="V9" i="1" s="1"/>
  <c r="O9" i="1"/>
  <c r="Q9" i="1" s="1"/>
  <c r="W9" i="1" s="1"/>
  <c r="W8" i="1"/>
  <c r="V8" i="1"/>
  <c r="U8" i="1"/>
  <c r="Q8" i="1"/>
  <c r="O8" i="1"/>
  <c r="W34" i="1" l="1"/>
  <c r="W93" i="1"/>
  <c r="W119" i="1"/>
  <c r="W10" i="1"/>
  <c r="W19" i="1"/>
  <c r="W59" i="1"/>
  <c r="W75" i="1"/>
  <c r="W90" i="1"/>
  <c r="W101" i="1"/>
  <c r="W103" i="1"/>
  <c r="W116" i="1"/>
  <c r="W127" i="1"/>
  <c r="W129" i="1"/>
  <c r="W139" i="1"/>
  <c r="W18" i="1"/>
  <c r="W74" i="1"/>
  <c r="W26" i="1"/>
  <c r="W58" i="1"/>
  <c r="W151" i="1"/>
  <c r="W50" i="1"/>
  <c r="W66" i="1"/>
  <c r="W33" i="1"/>
  <c r="W42" i="1"/>
  <c r="W51" i="1"/>
  <c r="W67" i="1"/>
  <c r="W81" i="1"/>
  <c r="W107" i="1"/>
  <c r="W133" i="1"/>
  <c r="W148" i="1"/>
</calcChain>
</file>

<file path=xl/sharedStrings.xml><?xml version="1.0" encoding="utf-8"?>
<sst xmlns="http://schemas.openxmlformats.org/spreadsheetml/2006/main" count="198" uniqueCount="183">
  <si>
    <t>FY2024 Monthly Cash Balance Accountability</t>
  </si>
  <si>
    <t>Based on FY2023 Fiscal Data</t>
  </si>
  <si>
    <t>as of 11/14/2023</t>
  </si>
  <si>
    <t>No penalty will be applied per an approved resolution.</t>
  </si>
  <si>
    <t>Districts exceeding the limitation are required to submit additional information to the School Finance Accountabilty Board.</t>
  </si>
  <si>
    <t>District Name</t>
  </si>
  <si>
    <t>District #</t>
  </si>
  <si>
    <t>July 
2021</t>
  </si>
  <si>
    <t>August 
2021</t>
  </si>
  <si>
    <t>September 
2021</t>
  </si>
  <si>
    <t>October 
2021</t>
  </si>
  <si>
    <t>November 
2021</t>
  </si>
  <si>
    <t>December 
2021</t>
  </si>
  <si>
    <t>January 
2022</t>
  </si>
  <si>
    <t>February
2022</t>
  </si>
  <si>
    <t>March
2022</t>
  </si>
  <si>
    <t>April 
2022</t>
  </si>
  <si>
    <t>May
2022</t>
  </si>
  <si>
    <t>June
2022</t>
  </si>
  <si>
    <t>Lowest 
Monthly 
Cash 
Balance</t>
  </si>
  <si>
    <t>Total 
General Fund Expenditures FY2023</t>
  </si>
  <si>
    <t>Lowest 
Cash Balance 
as % of Expenditures</t>
  </si>
  <si>
    <t>SAFE 
2021</t>
  </si>
  <si>
    <t>SAFE 
2022</t>
  </si>
  <si>
    <t>SAFE 
2023</t>
  </si>
  <si>
    <t>Lowest SAFE Count</t>
  </si>
  <si>
    <t>Allowable % based on Lowest SAFE Count</t>
  </si>
  <si>
    <t>Exceeds Limit</t>
  </si>
  <si>
    <t>NOTES</t>
  </si>
  <si>
    <t>Aberdeen 06-1</t>
  </si>
  <si>
    <t>Agar-Blunt-Onida 58-3</t>
  </si>
  <si>
    <t>Does not receive state aid</t>
  </si>
  <si>
    <t>Alcester-Hudson 61-1</t>
  </si>
  <si>
    <t>Andes Central 11-1</t>
  </si>
  <si>
    <t>Arlington 38-1</t>
  </si>
  <si>
    <t>Armour 21-1</t>
  </si>
  <si>
    <t>No waiver required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</si>
  <si>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</si>
  <si>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</si>
  <si>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</si>
  <si>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</si>
  <si>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</si>
  <si>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</si>
  <si>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</si>
  <si>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</si>
  <si>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</si>
  <si>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</si>
  <si>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</si>
  <si>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</si>
  <si>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</si>
  <si>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</si>
  <si>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</si>
  <si>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</si>
  <si>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</si>
  <si>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</si>
  <si>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</si>
  <si>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</si>
  <si>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</si>
  <si>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</si>
  <si>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</si>
  <si>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</si>
  <si>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</si>
  <si>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</si>
  <si>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</si>
  <si>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</si>
  <si>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</si>
  <si>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</si>
  <si>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</si>
  <si>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</si>
  <si>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</si>
  <si>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</si>
  <si>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</si>
  <si>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</si>
  <si>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</si>
  <si>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</si>
  <si>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</si>
  <si>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</si>
  <si>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</si>
  <si>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</si>
  <si>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</si>
  <si>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</si>
  <si>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</si>
  <si>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</si>
  <si>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</si>
  <si>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</si>
  <si>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</si>
  <si>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</si>
  <si>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</si>
  <si>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</si>
  <si>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</si>
  <si>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</si>
  <si>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</si>
  <si>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</si>
  <si>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</si>
  <si>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</si>
  <si>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</si>
  <si>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</si>
  <si>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</si>
  <si>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</si>
  <si>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</si>
  <si>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</si>
  <si>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</si>
  <si>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</si>
  <si>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</si>
  <si>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</si>
  <si>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</si>
  <si>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</si>
  <si>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</si>
  <si>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</si>
  <si>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</si>
  <si>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</si>
  <si>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</si>
  <si>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</si>
  <si>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</si>
  <si>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</si>
  <si>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</si>
  <si>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</si>
  <si>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</si>
  <si>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</si>
  <si>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</si>
  <si>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</si>
  <si>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</si>
  <si>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</si>
  <si>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</si>
  <si>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</si>
  <si>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</si>
  <si>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</si>
  <si>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</si>
  <si>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</si>
  <si>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</si>
  <si>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</si>
  <si>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</si>
  <si>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</si>
  <si>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</si>
  <si>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</si>
  <si>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Oldham-Ramona-Rutland 39-6</t>
  </si>
  <si>
    <t>Exempt Reorganization Year 1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</si>
  <si>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</si>
  <si>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</si>
  <si>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</si>
  <si>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</si>
  <si>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</si>
  <si>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</si>
  <si>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</si>
  <si>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</si>
  <si>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</si>
  <si>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</si>
  <si>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</si>
  <si>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</si>
  <si>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</si>
  <si>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</si>
  <si>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</si>
  <si>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</si>
  <si>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</si>
  <si>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</si>
  <si>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</si>
  <si>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</si>
  <si>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</si>
  <si>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</si>
  <si>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</si>
  <si>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</si>
  <si>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</si>
  <si>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</si>
  <si>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</si>
  <si>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</si>
  <si>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</si>
  <si>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</si>
  <si>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</si>
  <si>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</si>
  <si>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</si>
  <si>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</si>
  <si>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</si>
  <si>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</si>
  <si>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</si>
  <si>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</si>
  <si>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</si>
  <si>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</si>
  <si>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</si>
  <si>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</si>
  <si>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</si>
  <si>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FY2024 Reorganization:</t>
  </si>
  <si>
    <t>Oldham-Ramona 39-5</t>
  </si>
  <si>
    <t>Rutland 39-4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</si>
</sst>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32A4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2" borderId="2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6" fillId="0" borderId="0" xfId="0" applyFont="1"/>
    <xf numFmtId="0" fontId="7" fillId="0" borderId="5" xfId="0" applyFont="1" applyBorder="1"/>
    <xf numFmtId="6" fontId="3" fillId="0" borderId="5" xfId="0" applyNumberFormat="1" applyFont="1" applyBorder="1"/>
    <xf numFmtId="10" fontId="7" fillId="0" borderId="5" xfId="0" applyNumberFormat="1" applyFont="1" applyBorder="1"/>
    <xf numFmtId="4" fontId="7" fillId="0" borderId="5" xfId="0" applyNumberFormat="1" applyFont="1" applyBorder="1"/>
    <xf numFmtId="9" fontId="7" fillId="0" borderId="5" xfId="0" applyNumberFormat="1" applyFont="1" applyBorder="1"/>
    <xf numFmtId="0" fontId="7" fillId="0" borderId="5" xfId="0" applyFont="1" applyBorder="1" applyAlignment="1">
      <alignment horizontal="center"/>
    </xf>
    <xf numFmtId="6" fontId="3" fillId="0" borderId="0" xfId="0" applyNumberFormat="1" applyFont="1"/>
    <xf numFmtId="4" fontId="3" fillId="0" borderId="0" xfId="0" applyNumberFormat="1" applyFont="1"/>
  </cellXfs>
  <cellStyles count="2">
    <cellStyle name="Normal" xfId="0" builtinId="0"/>
    <cellStyle name="Normal 2" xfId="1" xr:uid="{479EAC93-F891-465B-AD44-5CCB68645B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76200</xdr:colOff>
      <xdr:row>0</xdr:row>
      <xdr:rowOff>28575</xdr:rowOff>
    </xdr:from>
    <xdr:to>
      <xdr:col>23</xdr:col>
      <xdr:colOff>1578012</xdr:colOff>
      <xdr:row>2</xdr:row>
      <xdr:rowOff>57015</xdr:rowOff>
    </xdr:to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3DA785CE-FB0D-40FF-908F-79A554EA5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28575"/>
          <a:ext cx="2044737" cy="504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C6BA4-93D1-4234-AEF6-420BD6194CCF}">
  <sheetPr>
    <pageSetUpPr fitToPage="1"/>
  </sheetPr>
  <dimension ref="A1:X162"/>
  <sheetViews>
    <sheetView tabSelected="1" workbookViewId="0">
      <pane ySplit="7" topLeftCell="A8" activePane="bottomLeft" state="frozen"/>
      <selection pane="bottomLeft" activeCell="A7" sqref="A7"/>
    </sheetView>
  </sheetViews>
  <sheetFormatPr defaultColWidth="9.140625" defaultRowHeight="12.75" x14ac:dyDescent="0.2"/>
  <cols>
    <col min="1" max="1" width="24.5703125" style="2" customWidth="1"/>
    <col min="2" max="2" width="7.28515625" style="2" hidden="1" customWidth="1"/>
    <col min="3" max="9" width="11.42578125" style="2" hidden="1" customWidth="1"/>
    <col min="10" max="10" width="12" style="2" hidden="1" customWidth="1"/>
    <col min="11" max="11" width="11.42578125" style="2" hidden="1" customWidth="1"/>
    <col min="12" max="13" width="12" style="2" hidden="1" customWidth="1"/>
    <col min="14" max="14" width="11.42578125" style="2" hidden="1" customWidth="1"/>
    <col min="15" max="15" width="12" style="2" bestFit="1" customWidth="1"/>
    <col min="16" max="16" width="13.140625" style="2" bestFit="1" customWidth="1"/>
    <col min="17" max="17" width="12.7109375" style="2" bestFit="1" customWidth="1"/>
    <col min="18" max="20" width="9.85546875" style="2" hidden="1" customWidth="1"/>
    <col min="21" max="21" width="8.85546875" style="2" customWidth="1"/>
    <col min="22" max="22" width="13.85546875" style="2" bestFit="1" customWidth="1"/>
    <col min="23" max="23" width="8.140625" style="2" bestFit="1" customWidth="1"/>
    <col min="24" max="24" width="23.7109375" style="2" customWidth="1"/>
    <col min="25" max="16384" width="9.140625" style="2"/>
  </cols>
  <sheetData>
    <row r="1" spans="1:24" ht="18.75" x14ac:dyDescent="0.3">
      <c r="A1" s="1" t="s">
        <v>0</v>
      </c>
    </row>
    <row r="2" spans="1:24" ht="18.75" x14ac:dyDescent="0.3">
      <c r="A2" s="1" t="s">
        <v>1</v>
      </c>
    </row>
    <row r="3" spans="1:24" ht="15" customHeight="1" x14ac:dyDescent="0.2">
      <c r="A3" s="2" t="s">
        <v>2</v>
      </c>
    </row>
    <row r="4" spans="1:24" ht="6" customHeight="1" x14ac:dyDescent="0.2"/>
    <row r="5" spans="1:24" ht="17.25" hidden="1" customHeight="1" x14ac:dyDescent="0.25">
      <c r="A5" s="3" t="s">
        <v>3</v>
      </c>
    </row>
    <row r="6" spans="1:24" ht="17.25" hidden="1" customHeight="1" x14ac:dyDescent="0.25">
      <c r="A6" s="4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1:24" s="10" customFormat="1" ht="60.75" customHeight="1" x14ac:dyDescent="0.25">
      <c r="A7" s="7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20</v>
      </c>
      <c r="Q7" s="8" t="s">
        <v>21</v>
      </c>
      <c r="R7" s="8" t="s">
        <v>22</v>
      </c>
      <c r="S7" s="8" t="s">
        <v>23</v>
      </c>
      <c r="T7" s="8" t="s">
        <v>24</v>
      </c>
      <c r="U7" s="8" t="s">
        <v>25</v>
      </c>
      <c r="V7" s="8" t="s">
        <v>26</v>
      </c>
      <c r="W7" s="8" t="s">
        <v>27</v>
      </c>
      <c r="X7" s="9" t="s">
        <v>28</v>
      </c>
    </row>
    <row r="8" spans="1:24" ht="13.5" customHeight="1" x14ac:dyDescent="0.2">
      <c r="A8" s="11" t="s">
        <v>29</v>
      </c>
      <c r="B8" s="11">
        <v>6001</v>
      </c>
      <c r="C8" s="12">
        <v>8793186</v>
      </c>
      <c r="D8" s="12">
        <v>8833771</v>
      </c>
      <c r="E8" s="12">
        <v>7970077</v>
      </c>
      <c r="F8" s="12">
        <v>7497645</v>
      </c>
      <c r="G8" s="12">
        <v>9044991</v>
      </c>
      <c r="H8" s="12">
        <v>9023540</v>
      </c>
      <c r="I8" s="12">
        <v>8158926</v>
      </c>
      <c r="J8" s="12">
        <v>8081329</v>
      </c>
      <c r="K8" s="12">
        <v>7212047</v>
      </c>
      <c r="L8" s="12">
        <v>6497853</v>
      </c>
      <c r="M8" s="12">
        <v>7374686</v>
      </c>
      <c r="N8" s="12">
        <v>9064086</v>
      </c>
      <c r="O8" s="12">
        <f t="shared" ref="O8:O39" si="0">MIN(C8:N8)</f>
        <v>6497853</v>
      </c>
      <c r="P8" s="12">
        <v>33351261.479999963</v>
      </c>
      <c r="Q8" s="13">
        <f t="shared" ref="Q8:Q39" si="1">O8/P8</f>
        <v>0.19483080134454953</v>
      </c>
      <c r="R8" s="14">
        <v>4428.5200000000004</v>
      </c>
      <c r="S8" s="14">
        <v>4349.76</v>
      </c>
      <c r="T8" s="14">
        <v>4292.53</v>
      </c>
      <c r="U8" s="14">
        <f t="shared" ref="U8:U39" si="2">MIN(R8:T8)</f>
        <v>4292.53</v>
      </c>
      <c r="V8" s="15">
        <f t="shared" ref="V8:V39" si="3">IF(U8&gt;600,0.25,IF(U8&lt;=200,0.4,0.3))</f>
        <v>0.25</v>
      </c>
      <c r="W8" s="16" t="str">
        <f t="shared" ref="W8:W39" si="4">IF(Q8&gt;V8,"Yes","No")</f>
        <v>No</v>
      </c>
      <c r="X8" s="11"/>
    </row>
    <row r="9" spans="1:24" ht="13.5" customHeight="1" x14ac:dyDescent="0.2">
      <c r="A9" s="11" t="s">
        <v>30</v>
      </c>
      <c r="B9" s="11">
        <v>58003</v>
      </c>
      <c r="C9" s="12">
        <v>2632592</v>
      </c>
      <c r="D9" s="12">
        <v>2419804</v>
      </c>
      <c r="E9" s="12">
        <v>2214145</v>
      </c>
      <c r="F9" s="12">
        <v>1948477</v>
      </c>
      <c r="G9" s="12">
        <v>2283628</v>
      </c>
      <c r="H9" s="12">
        <v>2147511</v>
      </c>
      <c r="I9" s="12">
        <v>1944910</v>
      </c>
      <c r="J9" s="12">
        <v>1950453</v>
      </c>
      <c r="K9" s="12">
        <v>1824458</v>
      </c>
      <c r="L9" s="12">
        <v>1757027</v>
      </c>
      <c r="M9" s="12">
        <v>2195489</v>
      </c>
      <c r="N9" s="12">
        <v>2381278</v>
      </c>
      <c r="O9" s="12">
        <f t="shared" si="0"/>
        <v>1757027</v>
      </c>
      <c r="P9" s="12">
        <v>3600546.5800000015</v>
      </c>
      <c r="Q9" s="13">
        <f t="shared" si="1"/>
        <v>0.4879889652753775</v>
      </c>
      <c r="R9" s="14">
        <v>235</v>
      </c>
      <c r="S9" s="14">
        <v>226.03</v>
      </c>
      <c r="T9" s="14">
        <v>228.09</v>
      </c>
      <c r="U9" s="14">
        <f t="shared" si="2"/>
        <v>226.03</v>
      </c>
      <c r="V9" s="15">
        <f t="shared" si="3"/>
        <v>0.3</v>
      </c>
      <c r="W9" s="16" t="str">
        <f t="shared" si="4"/>
        <v>Yes</v>
      </c>
      <c r="X9" s="11" t="s">
        <v>31</v>
      </c>
    </row>
    <row r="10" spans="1:24" ht="13.5" customHeight="1" x14ac:dyDescent="0.2">
      <c r="A10" s="11" t="s">
        <v>32</v>
      </c>
      <c r="B10" s="11">
        <v>61001</v>
      </c>
      <c r="C10" s="12">
        <v>773953</v>
      </c>
      <c r="D10" s="12">
        <v>754487</v>
      </c>
      <c r="E10" s="12">
        <v>609816</v>
      </c>
      <c r="F10" s="12">
        <v>528834</v>
      </c>
      <c r="G10" s="12">
        <v>756311</v>
      </c>
      <c r="H10" s="12">
        <v>704801</v>
      </c>
      <c r="I10" s="12">
        <v>633554</v>
      </c>
      <c r="J10" s="12">
        <v>557761</v>
      </c>
      <c r="K10" s="12">
        <v>503423</v>
      </c>
      <c r="L10" s="12">
        <v>464032</v>
      </c>
      <c r="M10" s="12">
        <v>716758</v>
      </c>
      <c r="N10" s="12">
        <v>773080</v>
      </c>
      <c r="O10" s="12">
        <f t="shared" si="0"/>
        <v>464032</v>
      </c>
      <c r="P10" s="12">
        <v>3404793.5299999993</v>
      </c>
      <c r="Q10" s="13">
        <f t="shared" si="1"/>
        <v>0.13628785296710785</v>
      </c>
      <c r="R10" s="14">
        <v>336.5</v>
      </c>
      <c r="S10" s="14">
        <v>333</v>
      </c>
      <c r="T10" s="14">
        <v>330.15</v>
      </c>
      <c r="U10" s="14">
        <f t="shared" si="2"/>
        <v>330.15</v>
      </c>
      <c r="V10" s="15">
        <f t="shared" si="3"/>
        <v>0.3</v>
      </c>
      <c r="W10" s="16" t="str">
        <f t="shared" si="4"/>
        <v>No</v>
      </c>
      <c r="X10" s="11"/>
    </row>
    <row r="11" spans="1:24" ht="13.5" customHeight="1" x14ac:dyDescent="0.2">
      <c r="A11" s="11" t="s">
        <v>33</v>
      </c>
      <c r="B11" s="11">
        <v>11001</v>
      </c>
      <c r="C11" s="12">
        <v>-136193</v>
      </c>
      <c r="D11" s="12">
        <v>-238641</v>
      </c>
      <c r="E11" s="12">
        <v>-511004</v>
      </c>
      <c r="F11" s="12">
        <v>-208201</v>
      </c>
      <c r="G11" s="12">
        <v>-155141</v>
      </c>
      <c r="H11" s="12">
        <v>-22175</v>
      </c>
      <c r="I11" s="12">
        <v>-227532</v>
      </c>
      <c r="J11" s="12">
        <v>-507696</v>
      </c>
      <c r="K11" s="12">
        <v>-187971</v>
      </c>
      <c r="L11" s="12">
        <v>-396125</v>
      </c>
      <c r="M11" s="12">
        <v>-154628</v>
      </c>
      <c r="N11" s="12">
        <v>299262</v>
      </c>
      <c r="O11" s="12">
        <f t="shared" si="0"/>
        <v>-511004</v>
      </c>
      <c r="P11" s="12">
        <v>5516447.0900000092</v>
      </c>
      <c r="Q11" s="13">
        <f t="shared" si="1"/>
        <v>-9.2632810876828175E-2</v>
      </c>
      <c r="R11" s="14">
        <v>318</v>
      </c>
      <c r="S11" s="14">
        <v>306</v>
      </c>
      <c r="T11" s="14">
        <v>291</v>
      </c>
      <c r="U11" s="14">
        <f t="shared" si="2"/>
        <v>291</v>
      </c>
      <c r="V11" s="15">
        <f t="shared" si="3"/>
        <v>0.3</v>
      </c>
      <c r="W11" s="16" t="str">
        <f t="shared" si="4"/>
        <v>No</v>
      </c>
      <c r="X11" s="11"/>
    </row>
    <row r="12" spans="1:24" ht="13.5" customHeight="1" x14ac:dyDescent="0.2">
      <c r="A12" s="11" t="s">
        <v>34</v>
      </c>
      <c r="B12" s="11">
        <v>38001</v>
      </c>
      <c r="C12" s="12">
        <v>806021</v>
      </c>
      <c r="D12" s="12">
        <v>707541</v>
      </c>
      <c r="E12" s="12">
        <v>572459</v>
      </c>
      <c r="F12" s="12">
        <v>343343</v>
      </c>
      <c r="G12" s="12">
        <v>650388</v>
      </c>
      <c r="H12" s="12">
        <v>561487</v>
      </c>
      <c r="I12" s="12">
        <v>423005</v>
      </c>
      <c r="J12" s="12">
        <v>262585</v>
      </c>
      <c r="K12" s="12">
        <v>219061</v>
      </c>
      <c r="L12" s="12">
        <v>234941</v>
      </c>
      <c r="M12" s="12">
        <v>587431</v>
      </c>
      <c r="N12" s="12">
        <v>1066247</v>
      </c>
      <c r="O12" s="12">
        <f t="shared" si="0"/>
        <v>219061</v>
      </c>
      <c r="P12" s="12">
        <v>3057173.6000000006</v>
      </c>
      <c r="Q12" s="13">
        <f t="shared" si="1"/>
        <v>7.1654746724229196E-2</v>
      </c>
      <c r="R12" s="14">
        <v>276</v>
      </c>
      <c r="S12" s="14">
        <v>283</v>
      </c>
      <c r="T12" s="14">
        <v>292.43</v>
      </c>
      <c r="U12" s="14">
        <f t="shared" si="2"/>
        <v>276</v>
      </c>
      <c r="V12" s="15">
        <f t="shared" si="3"/>
        <v>0.3</v>
      </c>
      <c r="W12" s="16" t="str">
        <f t="shared" si="4"/>
        <v>No</v>
      </c>
      <c r="X12" s="11"/>
    </row>
    <row r="13" spans="1:24" ht="13.5" customHeight="1" x14ac:dyDescent="0.2">
      <c r="A13" s="11" t="s">
        <v>35</v>
      </c>
      <c r="B13" s="11">
        <v>21001</v>
      </c>
      <c r="C13" s="12">
        <v>1059294</v>
      </c>
      <c r="D13" s="12">
        <v>992968</v>
      </c>
      <c r="E13" s="12">
        <v>1015005</v>
      </c>
      <c r="F13" s="12">
        <v>931540</v>
      </c>
      <c r="G13" s="12">
        <v>1117391</v>
      </c>
      <c r="H13" s="12">
        <v>1085364</v>
      </c>
      <c r="I13" s="12">
        <v>1018615</v>
      </c>
      <c r="J13" s="12">
        <v>984844</v>
      </c>
      <c r="K13" s="12">
        <v>947608</v>
      </c>
      <c r="L13" s="12">
        <v>937281</v>
      </c>
      <c r="M13" s="12">
        <v>1195402</v>
      </c>
      <c r="N13" s="12">
        <v>1217462</v>
      </c>
      <c r="O13" s="12">
        <f t="shared" si="0"/>
        <v>931540</v>
      </c>
      <c r="P13" s="12">
        <v>2217103.1700000023</v>
      </c>
      <c r="Q13" s="13">
        <f t="shared" si="1"/>
        <v>0.42016087144920689</v>
      </c>
      <c r="R13" s="14">
        <v>184.25</v>
      </c>
      <c r="S13" s="14">
        <v>187.8</v>
      </c>
      <c r="T13" s="14">
        <v>196.38</v>
      </c>
      <c r="U13" s="14">
        <f t="shared" si="2"/>
        <v>184.25</v>
      </c>
      <c r="V13" s="15">
        <f t="shared" si="3"/>
        <v>0.4</v>
      </c>
      <c r="W13" s="16" t="str">
        <f t="shared" si="4"/>
        <v>Yes</v>
      </c>
      <c r="X13" s="11" t="s">
        <v>36</v>
      </c>
    </row>
    <row r="14" spans="1:24" ht="13.5" customHeight="1" x14ac:dyDescent="0.2">
      <c r="A14" s="11" t="s">
        <v>37</v>
      </c>
      <c r="B14" s="11">
        <v>4001</v>
      </c>
      <c r="C14" s="12">
        <v>784863</v>
      </c>
      <c r="D14" s="12">
        <v>755854</v>
      </c>
      <c r="E14" s="12">
        <v>706625</v>
      </c>
      <c r="F14" s="12">
        <v>660713</v>
      </c>
      <c r="G14" s="12">
        <v>729210</v>
      </c>
      <c r="H14" s="12">
        <v>647494</v>
      </c>
      <c r="I14" s="12">
        <v>598299</v>
      </c>
      <c r="J14" s="12">
        <v>492750</v>
      </c>
      <c r="K14" s="12">
        <v>414709</v>
      </c>
      <c r="L14" s="12">
        <v>353921</v>
      </c>
      <c r="M14" s="12">
        <v>601194</v>
      </c>
      <c r="N14" s="12">
        <v>818559</v>
      </c>
      <c r="O14" s="12">
        <f t="shared" si="0"/>
        <v>353921</v>
      </c>
      <c r="P14" s="12">
        <v>2431650.9400000004</v>
      </c>
      <c r="Q14" s="13">
        <f t="shared" si="1"/>
        <v>0.1455476171263298</v>
      </c>
      <c r="R14" s="14">
        <v>231.53</v>
      </c>
      <c r="S14" s="14">
        <v>213.2</v>
      </c>
      <c r="T14" s="14">
        <v>213</v>
      </c>
      <c r="U14" s="14">
        <f t="shared" si="2"/>
        <v>213</v>
      </c>
      <c r="V14" s="15">
        <f t="shared" si="3"/>
        <v>0.3</v>
      </c>
      <c r="W14" s="16" t="str">
        <f t="shared" si="4"/>
        <v>No</v>
      </c>
      <c r="X14" s="11"/>
    </row>
    <row r="15" spans="1:24" ht="13.5" customHeight="1" x14ac:dyDescent="0.2">
      <c r="A15" s="11" t="s">
        <v>38</v>
      </c>
      <c r="B15" s="11">
        <v>49001</v>
      </c>
      <c r="C15" s="12">
        <v>1316768</v>
      </c>
      <c r="D15" s="12">
        <v>1310047</v>
      </c>
      <c r="E15" s="12">
        <v>1214310</v>
      </c>
      <c r="F15" s="12">
        <v>1138290</v>
      </c>
      <c r="G15" s="12">
        <v>1394825</v>
      </c>
      <c r="H15" s="12">
        <v>1350162</v>
      </c>
      <c r="I15" s="12">
        <v>1281399</v>
      </c>
      <c r="J15" s="12">
        <v>1321095</v>
      </c>
      <c r="K15" s="12">
        <v>1300606</v>
      </c>
      <c r="L15" s="12">
        <v>1254517</v>
      </c>
      <c r="M15" s="12">
        <v>1419124</v>
      </c>
      <c r="N15" s="12">
        <v>1401333</v>
      </c>
      <c r="O15" s="12">
        <f t="shared" si="0"/>
        <v>1138290</v>
      </c>
      <c r="P15" s="12">
        <v>4239231.3499999996</v>
      </c>
      <c r="Q15" s="13">
        <f t="shared" si="1"/>
        <v>0.26851330017645775</v>
      </c>
      <c r="R15" s="14">
        <v>561</v>
      </c>
      <c r="S15" s="14">
        <v>578.25</v>
      </c>
      <c r="T15" s="14">
        <v>552.25</v>
      </c>
      <c r="U15" s="14">
        <f t="shared" si="2"/>
        <v>552.25</v>
      </c>
      <c r="V15" s="15">
        <f t="shared" si="3"/>
        <v>0.3</v>
      </c>
      <c r="W15" s="16" t="str">
        <f t="shared" si="4"/>
        <v>No</v>
      </c>
      <c r="X15" s="11"/>
    </row>
    <row r="16" spans="1:24" ht="13.5" customHeight="1" x14ac:dyDescent="0.2">
      <c r="A16" s="11" t="s">
        <v>39</v>
      </c>
      <c r="B16" s="11">
        <v>9001</v>
      </c>
      <c r="C16" s="12">
        <v>2050135</v>
      </c>
      <c r="D16" s="12">
        <v>2013390</v>
      </c>
      <c r="E16" s="12">
        <v>1430198</v>
      </c>
      <c r="F16" s="12">
        <v>1397740</v>
      </c>
      <c r="G16" s="12">
        <v>2029292</v>
      </c>
      <c r="H16" s="12">
        <v>1893331</v>
      </c>
      <c r="I16" s="12">
        <v>1548757</v>
      </c>
      <c r="J16" s="12">
        <v>1569491</v>
      </c>
      <c r="K16" s="12">
        <v>1709556</v>
      </c>
      <c r="L16" s="12">
        <v>1621327</v>
      </c>
      <c r="M16" s="12">
        <v>2673672</v>
      </c>
      <c r="N16" s="12">
        <v>2681012</v>
      </c>
      <c r="O16" s="12">
        <f t="shared" si="0"/>
        <v>1397740</v>
      </c>
      <c r="P16" s="12">
        <v>11087091.169999976</v>
      </c>
      <c r="Q16" s="13">
        <f t="shared" si="1"/>
        <v>0.12606913558915048</v>
      </c>
      <c r="R16" s="14">
        <v>1343.16</v>
      </c>
      <c r="S16" s="14">
        <v>1333</v>
      </c>
      <c r="T16" s="14">
        <v>1302.78</v>
      </c>
      <c r="U16" s="14">
        <f t="shared" si="2"/>
        <v>1302.78</v>
      </c>
      <c r="V16" s="15">
        <f t="shared" si="3"/>
        <v>0.25</v>
      </c>
      <c r="W16" s="16" t="str">
        <f t="shared" si="4"/>
        <v>No</v>
      </c>
      <c r="X16" s="11"/>
    </row>
    <row r="17" spans="1:24" ht="13.5" customHeight="1" x14ac:dyDescent="0.2">
      <c r="A17" s="11" t="s">
        <v>40</v>
      </c>
      <c r="B17" s="11">
        <v>3001</v>
      </c>
      <c r="C17" s="12">
        <v>425110</v>
      </c>
      <c r="D17" s="12">
        <v>409868</v>
      </c>
      <c r="E17" s="12">
        <v>241859</v>
      </c>
      <c r="F17" s="12">
        <v>79285</v>
      </c>
      <c r="G17" s="12">
        <v>172785</v>
      </c>
      <c r="H17" s="12">
        <v>113273</v>
      </c>
      <c r="I17" s="12">
        <v>62892</v>
      </c>
      <c r="J17" s="12">
        <v>108608</v>
      </c>
      <c r="K17" s="12">
        <v>35495</v>
      </c>
      <c r="L17" s="12">
        <v>-28735</v>
      </c>
      <c r="M17" s="12">
        <v>194039</v>
      </c>
      <c r="N17" s="12">
        <v>612982</v>
      </c>
      <c r="O17" s="12">
        <f t="shared" si="0"/>
        <v>-28735</v>
      </c>
      <c r="P17" s="12">
        <v>6221713.3099999996</v>
      </c>
      <c r="Q17" s="13">
        <f t="shared" si="1"/>
        <v>-4.6185027448653049E-3</v>
      </c>
      <c r="R17" s="14">
        <v>501</v>
      </c>
      <c r="S17" s="14">
        <v>467</v>
      </c>
      <c r="T17" s="14">
        <v>460.34</v>
      </c>
      <c r="U17" s="14">
        <f t="shared" si="2"/>
        <v>460.34</v>
      </c>
      <c r="V17" s="15">
        <f t="shared" si="3"/>
        <v>0.3</v>
      </c>
      <c r="W17" s="16" t="str">
        <f t="shared" si="4"/>
        <v>No</v>
      </c>
      <c r="X17" s="11"/>
    </row>
    <row r="18" spans="1:24" ht="13.5" customHeight="1" x14ac:dyDescent="0.2">
      <c r="A18" s="11" t="s">
        <v>41</v>
      </c>
      <c r="B18" s="11">
        <v>61002</v>
      </c>
      <c r="C18" s="12">
        <v>1537741</v>
      </c>
      <c r="D18" s="12">
        <v>1253662</v>
      </c>
      <c r="E18" s="12">
        <v>1047811</v>
      </c>
      <c r="F18" s="12">
        <v>865219</v>
      </c>
      <c r="G18" s="12">
        <v>1016267</v>
      </c>
      <c r="H18" s="12">
        <v>1159789</v>
      </c>
      <c r="I18" s="12">
        <v>967603</v>
      </c>
      <c r="J18" s="12">
        <v>883642</v>
      </c>
      <c r="K18" s="12">
        <v>784231</v>
      </c>
      <c r="L18" s="12">
        <v>772729</v>
      </c>
      <c r="M18" s="12">
        <v>1252116</v>
      </c>
      <c r="N18" s="12">
        <v>1376266</v>
      </c>
      <c r="O18" s="12">
        <f t="shared" si="0"/>
        <v>772729</v>
      </c>
      <c r="P18" s="12">
        <v>6104671.4500000002</v>
      </c>
      <c r="Q18" s="13">
        <f t="shared" si="1"/>
        <v>0.12657994886850135</v>
      </c>
      <c r="R18" s="14">
        <v>715.24</v>
      </c>
      <c r="S18" s="14">
        <v>710.05000000000007</v>
      </c>
      <c r="T18" s="14">
        <v>673.75</v>
      </c>
      <c r="U18" s="14">
        <f t="shared" si="2"/>
        <v>673.75</v>
      </c>
      <c r="V18" s="15">
        <f t="shared" si="3"/>
        <v>0.25</v>
      </c>
      <c r="W18" s="16" t="str">
        <f t="shared" si="4"/>
        <v>No</v>
      </c>
      <c r="X18" s="11"/>
    </row>
    <row r="19" spans="1:24" ht="13.5" customHeight="1" x14ac:dyDescent="0.2">
      <c r="A19" s="11" t="s">
        <v>42</v>
      </c>
      <c r="B19" s="11">
        <v>25001</v>
      </c>
      <c r="C19" s="12">
        <v>416241</v>
      </c>
      <c r="D19" s="12">
        <v>329670</v>
      </c>
      <c r="E19" s="12">
        <v>336181</v>
      </c>
      <c r="F19" s="12">
        <v>260018</v>
      </c>
      <c r="G19" s="12">
        <v>380106</v>
      </c>
      <c r="H19" s="12">
        <v>329534</v>
      </c>
      <c r="I19" s="12">
        <v>296818</v>
      </c>
      <c r="J19" s="12">
        <v>247267</v>
      </c>
      <c r="K19" s="12">
        <v>273449</v>
      </c>
      <c r="L19" s="12">
        <v>192817</v>
      </c>
      <c r="M19" s="12">
        <v>479905</v>
      </c>
      <c r="N19" s="12">
        <v>400432</v>
      </c>
      <c r="O19" s="12">
        <f t="shared" si="0"/>
        <v>192817</v>
      </c>
      <c r="P19" s="12">
        <v>1370783.6399999997</v>
      </c>
      <c r="Q19" s="13">
        <f t="shared" si="1"/>
        <v>0.14066187717268061</v>
      </c>
      <c r="R19" s="14">
        <v>86</v>
      </c>
      <c r="S19" s="14">
        <v>74</v>
      </c>
      <c r="T19" s="14">
        <v>77</v>
      </c>
      <c r="U19" s="14">
        <f t="shared" si="2"/>
        <v>74</v>
      </c>
      <c r="V19" s="15">
        <f t="shared" si="3"/>
        <v>0.4</v>
      </c>
      <c r="W19" s="16" t="str">
        <f t="shared" si="4"/>
        <v>No</v>
      </c>
      <c r="X19" s="11"/>
    </row>
    <row r="20" spans="1:24" ht="13.5" customHeight="1" x14ac:dyDescent="0.2">
      <c r="A20" s="11" t="s">
        <v>43</v>
      </c>
      <c r="B20" s="11">
        <v>52001</v>
      </c>
      <c r="C20" s="12">
        <v>338925</v>
      </c>
      <c r="D20" s="12">
        <v>416358</v>
      </c>
      <c r="E20" s="12">
        <v>319540</v>
      </c>
      <c r="F20" s="12">
        <v>230999</v>
      </c>
      <c r="G20" s="12">
        <v>362285</v>
      </c>
      <c r="H20" s="12">
        <v>369091</v>
      </c>
      <c r="I20" s="12">
        <v>388521</v>
      </c>
      <c r="J20" s="12">
        <v>318238</v>
      </c>
      <c r="K20" s="12">
        <v>242513</v>
      </c>
      <c r="L20" s="12">
        <v>231868</v>
      </c>
      <c r="M20" s="12">
        <v>340091</v>
      </c>
      <c r="N20" s="12">
        <v>499682</v>
      </c>
      <c r="O20" s="12">
        <f t="shared" si="0"/>
        <v>230999</v>
      </c>
      <c r="P20" s="12">
        <v>1887940.6199999994</v>
      </c>
      <c r="Q20" s="13">
        <f t="shared" si="1"/>
        <v>0.12235501347494715</v>
      </c>
      <c r="R20" s="14">
        <v>137</v>
      </c>
      <c r="S20" s="14">
        <v>135.4</v>
      </c>
      <c r="T20" s="14">
        <v>138</v>
      </c>
      <c r="U20" s="14">
        <f t="shared" si="2"/>
        <v>135.4</v>
      </c>
      <c r="V20" s="15">
        <f t="shared" si="3"/>
        <v>0.4</v>
      </c>
      <c r="W20" s="16" t="str">
        <f t="shared" si="4"/>
        <v>No</v>
      </c>
      <c r="X20" s="11"/>
    </row>
    <row r="21" spans="1:24" ht="13.5" customHeight="1" x14ac:dyDescent="0.2">
      <c r="A21" s="11" t="s">
        <v>44</v>
      </c>
      <c r="B21" s="11">
        <v>4002</v>
      </c>
      <c r="C21" s="12">
        <v>18958</v>
      </c>
      <c r="D21" s="12">
        <v>53579</v>
      </c>
      <c r="E21" s="12">
        <v>49783</v>
      </c>
      <c r="F21" s="12">
        <v>8647</v>
      </c>
      <c r="G21" s="12">
        <v>123647</v>
      </c>
      <c r="H21" s="12">
        <v>8598</v>
      </c>
      <c r="I21" s="12">
        <v>22691</v>
      </c>
      <c r="J21" s="12">
        <v>3157</v>
      </c>
      <c r="K21" s="12">
        <v>28964</v>
      </c>
      <c r="L21" s="12">
        <v>5421</v>
      </c>
      <c r="M21" s="12">
        <v>28480</v>
      </c>
      <c r="N21" s="12">
        <v>18996</v>
      </c>
      <c r="O21" s="12">
        <f t="shared" si="0"/>
        <v>3157</v>
      </c>
      <c r="P21" s="12">
        <v>5447447.8300000019</v>
      </c>
      <c r="Q21" s="13">
        <f t="shared" si="1"/>
        <v>5.7953744551969371E-4</v>
      </c>
      <c r="R21" s="14">
        <v>540</v>
      </c>
      <c r="S21" s="14">
        <v>551</v>
      </c>
      <c r="T21" s="14">
        <v>548</v>
      </c>
      <c r="U21" s="14">
        <f t="shared" si="2"/>
        <v>540</v>
      </c>
      <c r="V21" s="15">
        <f t="shared" si="3"/>
        <v>0.3</v>
      </c>
      <c r="W21" s="16" t="str">
        <f t="shared" si="4"/>
        <v>No</v>
      </c>
      <c r="X21" s="11"/>
    </row>
    <row r="22" spans="1:24" ht="13.5" customHeight="1" x14ac:dyDescent="0.2">
      <c r="A22" s="11" t="s">
        <v>45</v>
      </c>
      <c r="B22" s="11">
        <v>22001</v>
      </c>
      <c r="C22" s="12">
        <v>759493</v>
      </c>
      <c r="D22" s="12">
        <v>719060</v>
      </c>
      <c r="E22" s="12">
        <v>677745</v>
      </c>
      <c r="F22" s="12">
        <v>617217</v>
      </c>
      <c r="G22" s="12">
        <v>793119</v>
      </c>
      <c r="H22" s="12">
        <v>830735</v>
      </c>
      <c r="I22" s="12">
        <v>750444</v>
      </c>
      <c r="J22" s="12">
        <v>711633</v>
      </c>
      <c r="K22" s="12">
        <v>640808</v>
      </c>
      <c r="L22" s="12">
        <v>602763</v>
      </c>
      <c r="M22" s="12">
        <v>819408</v>
      </c>
      <c r="N22" s="12">
        <v>831628</v>
      </c>
      <c r="O22" s="12">
        <f t="shared" si="0"/>
        <v>602763</v>
      </c>
      <c r="P22" s="12">
        <v>1526163.340000001</v>
      </c>
      <c r="Q22" s="13">
        <f t="shared" si="1"/>
        <v>0.39495313784696179</v>
      </c>
      <c r="R22" s="14">
        <v>118</v>
      </c>
      <c r="S22" s="14">
        <v>112</v>
      </c>
      <c r="T22" s="14">
        <v>98.13</v>
      </c>
      <c r="U22" s="14">
        <f t="shared" si="2"/>
        <v>98.13</v>
      </c>
      <c r="V22" s="15">
        <f t="shared" si="3"/>
        <v>0.4</v>
      </c>
      <c r="W22" s="16" t="str">
        <f t="shared" si="4"/>
        <v>No</v>
      </c>
      <c r="X22" s="11"/>
    </row>
    <row r="23" spans="1:24" ht="13.5" customHeight="1" x14ac:dyDescent="0.2">
      <c r="A23" s="11" t="s">
        <v>46</v>
      </c>
      <c r="B23" s="11">
        <v>49002</v>
      </c>
      <c r="C23" s="12">
        <v>8465471</v>
      </c>
      <c r="D23" s="12">
        <v>8768110</v>
      </c>
      <c r="E23" s="12">
        <v>8167850</v>
      </c>
      <c r="F23" s="12">
        <v>7338364</v>
      </c>
      <c r="G23" s="12">
        <v>9420770</v>
      </c>
      <c r="H23" s="12">
        <v>8424723</v>
      </c>
      <c r="I23" s="12">
        <v>7392733</v>
      </c>
      <c r="J23" s="12">
        <v>8086913</v>
      </c>
      <c r="K23" s="12">
        <v>7336874</v>
      </c>
      <c r="L23" s="12">
        <v>7313442</v>
      </c>
      <c r="M23" s="12">
        <v>10780111</v>
      </c>
      <c r="N23" s="12">
        <v>10107295</v>
      </c>
      <c r="O23" s="12">
        <f t="shared" si="0"/>
        <v>7313442</v>
      </c>
      <c r="P23" s="12">
        <v>37257155.070000008</v>
      </c>
      <c r="Q23" s="13">
        <f t="shared" si="1"/>
        <v>0.19629630835363723</v>
      </c>
      <c r="R23" s="14">
        <v>4866.7</v>
      </c>
      <c r="S23" s="14">
        <v>4981.8499999999995</v>
      </c>
      <c r="T23" s="14">
        <v>5016.72</v>
      </c>
      <c r="U23" s="14">
        <f t="shared" si="2"/>
        <v>4866.7</v>
      </c>
      <c r="V23" s="15">
        <f t="shared" si="3"/>
        <v>0.25</v>
      </c>
      <c r="W23" s="16" t="str">
        <f t="shared" si="4"/>
        <v>No</v>
      </c>
      <c r="X23" s="11"/>
    </row>
    <row r="24" spans="1:24" ht="13.5" customHeight="1" x14ac:dyDescent="0.2">
      <c r="A24" s="11" t="s">
        <v>47</v>
      </c>
      <c r="B24" s="11">
        <v>30003</v>
      </c>
      <c r="C24" s="12">
        <v>1306741</v>
      </c>
      <c r="D24" s="12">
        <v>1273671</v>
      </c>
      <c r="E24" s="12">
        <v>1217883</v>
      </c>
      <c r="F24" s="12">
        <v>1103911</v>
      </c>
      <c r="G24" s="12">
        <v>1370669</v>
      </c>
      <c r="H24" s="12">
        <v>1330531</v>
      </c>
      <c r="I24" s="12">
        <v>1237538</v>
      </c>
      <c r="J24" s="12">
        <v>1187031</v>
      </c>
      <c r="K24" s="12">
        <v>1112288</v>
      </c>
      <c r="L24" s="12">
        <v>1038636</v>
      </c>
      <c r="M24" s="12">
        <v>1340659</v>
      </c>
      <c r="N24" s="12">
        <v>1202157</v>
      </c>
      <c r="O24" s="12">
        <f t="shared" si="0"/>
        <v>1038636</v>
      </c>
      <c r="P24" s="12">
        <v>3464672.9000000004</v>
      </c>
      <c r="Q24" s="13">
        <f t="shared" si="1"/>
        <v>0.29977894882948397</v>
      </c>
      <c r="R24" s="14">
        <v>330</v>
      </c>
      <c r="S24" s="14">
        <v>327</v>
      </c>
      <c r="T24" s="14">
        <v>333.1</v>
      </c>
      <c r="U24" s="14">
        <f t="shared" si="2"/>
        <v>327</v>
      </c>
      <c r="V24" s="15">
        <f t="shared" si="3"/>
        <v>0.3</v>
      </c>
      <c r="W24" s="16" t="str">
        <f t="shared" si="4"/>
        <v>No</v>
      </c>
      <c r="X24" s="11"/>
    </row>
    <row r="25" spans="1:24" ht="13.5" customHeight="1" x14ac:dyDescent="0.2">
      <c r="A25" s="11" t="s">
        <v>48</v>
      </c>
      <c r="B25" s="11">
        <v>45004</v>
      </c>
      <c r="C25" s="12">
        <v>869664</v>
      </c>
      <c r="D25" s="12">
        <v>833330</v>
      </c>
      <c r="E25" s="12">
        <v>630969</v>
      </c>
      <c r="F25" s="12">
        <v>442803</v>
      </c>
      <c r="G25" s="12">
        <v>868641</v>
      </c>
      <c r="H25" s="12">
        <v>773313</v>
      </c>
      <c r="I25" s="12">
        <v>653445</v>
      </c>
      <c r="J25" s="12">
        <v>501341</v>
      </c>
      <c r="K25" s="12">
        <v>383376</v>
      </c>
      <c r="L25" s="12">
        <v>355595</v>
      </c>
      <c r="M25" s="12">
        <v>829493</v>
      </c>
      <c r="N25" s="12">
        <v>1015144</v>
      </c>
      <c r="O25" s="12">
        <f t="shared" si="0"/>
        <v>355595</v>
      </c>
      <c r="P25" s="12">
        <v>4061069.8700000006</v>
      </c>
      <c r="Q25" s="13">
        <f t="shared" si="1"/>
        <v>8.7561901514390819E-2</v>
      </c>
      <c r="R25" s="14">
        <v>453.14</v>
      </c>
      <c r="S25" s="14">
        <v>477.13</v>
      </c>
      <c r="T25" s="14">
        <v>481</v>
      </c>
      <c r="U25" s="14">
        <f t="shared" si="2"/>
        <v>453.14</v>
      </c>
      <c r="V25" s="15">
        <f t="shared" si="3"/>
        <v>0.3</v>
      </c>
      <c r="W25" s="16" t="str">
        <f t="shared" si="4"/>
        <v>No</v>
      </c>
      <c r="X25" s="11"/>
    </row>
    <row r="26" spans="1:24" ht="13.5" customHeight="1" x14ac:dyDescent="0.2">
      <c r="A26" s="11" t="s">
        <v>49</v>
      </c>
      <c r="B26" s="11">
        <v>5001</v>
      </c>
      <c r="C26" s="12">
        <v>7078637</v>
      </c>
      <c r="D26" s="12">
        <v>6810132</v>
      </c>
      <c r="E26" s="12">
        <v>5534540</v>
      </c>
      <c r="F26" s="12">
        <v>4564537</v>
      </c>
      <c r="G26" s="12">
        <v>7146877</v>
      </c>
      <c r="H26" s="12">
        <v>6841579</v>
      </c>
      <c r="I26" s="12">
        <v>6350819</v>
      </c>
      <c r="J26" s="12">
        <v>5777156</v>
      </c>
      <c r="K26" s="12">
        <v>5290569</v>
      </c>
      <c r="L26" s="12">
        <v>4345193</v>
      </c>
      <c r="M26" s="12">
        <v>7742169</v>
      </c>
      <c r="N26" s="12">
        <v>7642304</v>
      </c>
      <c r="O26" s="12">
        <f t="shared" si="0"/>
        <v>4345193</v>
      </c>
      <c r="P26" s="12">
        <v>27157533.099999964</v>
      </c>
      <c r="Q26" s="13">
        <f t="shared" si="1"/>
        <v>0.15999954723428123</v>
      </c>
      <c r="R26" s="14">
        <v>3395.2599999999998</v>
      </c>
      <c r="S26" s="14">
        <v>3441.69</v>
      </c>
      <c r="T26" s="14">
        <v>3456.4</v>
      </c>
      <c r="U26" s="14">
        <f t="shared" si="2"/>
        <v>3395.2599999999998</v>
      </c>
      <c r="V26" s="15">
        <f t="shared" si="3"/>
        <v>0.25</v>
      </c>
      <c r="W26" s="16" t="str">
        <f t="shared" si="4"/>
        <v>No</v>
      </c>
      <c r="X26" s="11"/>
    </row>
    <row r="27" spans="1:24" ht="13.5" customHeight="1" x14ac:dyDescent="0.2">
      <c r="A27" s="11" t="s">
        <v>50</v>
      </c>
      <c r="B27" s="11">
        <v>26002</v>
      </c>
      <c r="C27" s="12">
        <v>626124</v>
      </c>
      <c r="D27" s="12">
        <v>572642</v>
      </c>
      <c r="E27" s="12">
        <v>494336</v>
      </c>
      <c r="F27" s="12">
        <v>469640</v>
      </c>
      <c r="G27" s="12">
        <v>616157</v>
      </c>
      <c r="H27" s="12">
        <v>604006</v>
      </c>
      <c r="I27" s="12">
        <v>556018</v>
      </c>
      <c r="J27" s="12">
        <v>522235</v>
      </c>
      <c r="K27" s="12">
        <v>470466</v>
      </c>
      <c r="L27" s="12">
        <v>440417</v>
      </c>
      <c r="M27" s="12">
        <v>593068</v>
      </c>
      <c r="N27" s="12">
        <v>625371</v>
      </c>
      <c r="O27" s="12">
        <f t="shared" si="0"/>
        <v>440417</v>
      </c>
      <c r="P27" s="12">
        <v>2901314.2900000005</v>
      </c>
      <c r="Q27" s="13">
        <f t="shared" si="1"/>
        <v>0.15179913514299065</v>
      </c>
      <c r="R27" s="14">
        <v>225.44</v>
      </c>
      <c r="S27" s="14">
        <v>221.7</v>
      </c>
      <c r="T27" s="14">
        <v>206.29</v>
      </c>
      <c r="U27" s="14">
        <f t="shared" si="2"/>
        <v>206.29</v>
      </c>
      <c r="V27" s="15">
        <f t="shared" si="3"/>
        <v>0.3</v>
      </c>
      <c r="W27" s="16" t="str">
        <f t="shared" si="4"/>
        <v>No</v>
      </c>
      <c r="X27" s="11"/>
    </row>
    <row r="28" spans="1:24" ht="13.5" customHeight="1" x14ac:dyDescent="0.2">
      <c r="A28" s="11" t="s">
        <v>51</v>
      </c>
      <c r="B28" s="11">
        <v>43001</v>
      </c>
      <c r="C28" s="12">
        <v>972229</v>
      </c>
      <c r="D28" s="12">
        <v>979372</v>
      </c>
      <c r="E28" s="12">
        <v>896689</v>
      </c>
      <c r="F28" s="12">
        <v>802761</v>
      </c>
      <c r="G28" s="12">
        <v>957323</v>
      </c>
      <c r="H28" s="12">
        <v>1060608</v>
      </c>
      <c r="I28" s="12">
        <v>1013351</v>
      </c>
      <c r="J28" s="12">
        <v>964126</v>
      </c>
      <c r="K28" s="12">
        <v>938696</v>
      </c>
      <c r="L28" s="12">
        <v>781664</v>
      </c>
      <c r="M28" s="12">
        <v>875805</v>
      </c>
      <c r="N28" s="12">
        <v>904462</v>
      </c>
      <c r="O28" s="12">
        <f t="shared" si="0"/>
        <v>781664</v>
      </c>
      <c r="P28" s="12">
        <v>2622398.3600000003</v>
      </c>
      <c r="Q28" s="13">
        <f t="shared" si="1"/>
        <v>0.29807218152775228</v>
      </c>
      <c r="R28" s="14">
        <v>248.42</v>
      </c>
      <c r="S28" s="14">
        <v>277.63</v>
      </c>
      <c r="T28" s="14">
        <v>303.57</v>
      </c>
      <c r="U28" s="14">
        <f t="shared" si="2"/>
        <v>248.42</v>
      </c>
      <c r="V28" s="15">
        <f t="shared" si="3"/>
        <v>0.3</v>
      </c>
      <c r="W28" s="16" t="str">
        <f t="shared" si="4"/>
        <v>No</v>
      </c>
      <c r="X28" s="11"/>
    </row>
    <row r="29" spans="1:24" ht="13.5" customHeight="1" x14ac:dyDescent="0.2">
      <c r="A29" s="11" t="s">
        <v>52</v>
      </c>
      <c r="B29" s="11">
        <v>41001</v>
      </c>
      <c r="C29" s="12">
        <v>1935850</v>
      </c>
      <c r="D29" s="12">
        <v>1730581</v>
      </c>
      <c r="E29" s="12">
        <v>1366675</v>
      </c>
      <c r="F29" s="12">
        <v>1139396</v>
      </c>
      <c r="G29" s="12">
        <v>1579042</v>
      </c>
      <c r="H29" s="12">
        <v>1371353</v>
      </c>
      <c r="I29" s="12">
        <v>945439</v>
      </c>
      <c r="J29" s="12">
        <v>807943</v>
      </c>
      <c r="K29" s="12">
        <v>694872</v>
      </c>
      <c r="L29" s="12">
        <v>615268</v>
      </c>
      <c r="M29" s="12">
        <v>1332210</v>
      </c>
      <c r="N29" s="12">
        <v>1593937</v>
      </c>
      <c r="O29" s="12">
        <f t="shared" si="0"/>
        <v>615268</v>
      </c>
      <c r="P29" s="12">
        <v>7261005.4000000032</v>
      </c>
      <c r="Q29" s="13">
        <f t="shared" si="1"/>
        <v>8.4735923760640611E-2</v>
      </c>
      <c r="R29" s="14">
        <v>885</v>
      </c>
      <c r="S29" s="14">
        <v>879.55</v>
      </c>
      <c r="T29" s="14">
        <v>886.88</v>
      </c>
      <c r="U29" s="14">
        <f t="shared" si="2"/>
        <v>879.55</v>
      </c>
      <c r="V29" s="15">
        <f t="shared" si="3"/>
        <v>0.25</v>
      </c>
      <c r="W29" s="16" t="str">
        <f t="shared" si="4"/>
        <v>No</v>
      </c>
      <c r="X29" s="11"/>
    </row>
    <row r="30" spans="1:24" ht="13.5" customHeight="1" x14ac:dyDescent="0.2">
      <c r="A30" s="11" t="s">
        <v>53</v>
      </c>
      <c r="B30" s="11">
        <v>28001</v>
      </c>
      <c r="C30" s="12">
        <v>894366</v>
      </c>
      <c r="D30" s="12">
        <v>915763</v>
      </c>
      <c r="E30" s="12">
        <v>882802</v>
      </c>
      <c r="F30" s="12">
        <v>779519</v>
      </c>
      <c r="G30" s="12">
        <v>909908</v>
      </c>
      <c r="H30" s="12">
        <v>899687</v>
      </c>
      <c r="I30" s="12">
        <v>841653</v>
      </c>
      <c r="J30" s="12">
        <v>787226</v>
      </c>
      <c r="K30" s="12">
        <v>775697</v>
      </c>
      <c r="L30" s="12">
        <v>682049</v>
      </c>
      <c r="M30" s="12">
        <v>821235</v>
      </c>
      <c r="N30" s="12">
        <v>991444</v>
      </c>
      <c r="O30" s="12">
        <f t="shared" si="0"/>
        <v>682049</v>
      </c>
      <c r="P30" s="12">
        <v>2913927.7700000019</v>
      </c>
      <c r="Q30" s="13">
        <f t="shared" si="1"/>
        <v>0.23406517039370525</v>
      </c>
      <c r="R30" s="14">
        <v>319.29000000000002</v>
      </c>
      <c r="S30" s="14">
        <v>330</v>
      </c>
      <c r="T30" s="14">
        <v>323.16000000000003</v>
      </c>
      <c r="U30" s="14">
        <f t="shared" si="2"/>
        <v>319.29000000000002</v>
      </c>
      <c r="V30" s="15">
        <f t="shared" si="3"/>
        <v>0.3</v>
      </c>
      <c r="W30" s="16" t="str">
        <f t="shared" si="4"/>
        <v>No</v>
      </c>
      <c r="X30" s="11"/>
    </row>
    <row r="31" spans="1:24" ht="13.5" customHeight="1" x14ac:dyDescent="0.2">
      <c r="A31" s="11" t="s">
        <v>54</v>
      </c>
      <c r="B31" s="11">
        <v>60001</v>
      </c>
      <c r="C31" s="12">
        <v>921486</v>
      </c>
      <c r="D31" s="12">
        <v>890970</v>
      </c>
      <c r="E31" s="12">
        <v>767046</v>
      </c>
      <c r="F31" s="12">
        <v>727634</v>
      </c>
      <c r="G31" s="12">
        <v>858198</v>
      </c>
      <c r="H31" s="12">
        <v>883050</v>
      </c>
      <c r="I31" s="12">
        <v>820756</v>
      </c>
      <c r="J31" s="12">
        <v>830503</v>
      </c>
      <c r="K31" s="12">
        <v>795223</v>
      </c>
      <c r="L31" s="12">
        <v>766652</v>
      </c>
      <c r="M31" s="12">
        <v>930149</v>
      </c>
      <c r="N31" s="12">
        <v>975627</v>
      </c>
      <c r="O31" s="12">
        <f t="shared" si="0"/>
        <v>727634</v>
      </c>
      <c r="P31" s="12">
        <v>2428370.9899999988</v>
      </c>
      <c r="Q31" s="13">
        <f t="shared" si="1"/>
        <v>0.29963873024195548</v>
      </c>
      <c r="R31" s="14">
        <v>280.13</v>
      </c>
      <c r="S31" s="14">
        <v>282</v>
      </c>
      <c r="T31" s="14">
        <v>266</v>
      </c>
      <c r="U31" s="14">
        <f t="shared" si="2"/>
        <v>266</v>
      </c>
      <c r="V31" s="15">
        <f t="shared" si="3"/>
        <v>0.3</v>
      </c>
      <c r="W31" s="16" t="str">
        <f t="shared" si="4"/>
        <v>No</v>
      </c>
      <c r="X31" s="11"/>
    </row>
    <row r="32" spans="1:24" ht="13.5" customHeight="1" x14ac:dyDescent="0.2">
      <c r="A32" s="11" t="s">
        <v>55</v>
      </c>
      <c r="B32" s="11">
        <v>7001</v>
      </c>
      <c r="C32" s="12">
        <v>526675</v>
      </c>
      <c r="D32" s="12">
        <v>294308</v>
      </c>
      <c r="E32" s="12">
        <v>-100737</v>
      </c>
      <c r="F32" s="12">
        <v>-462081</v>
      </c>
      <c r="G32" s="12">
        <v>131453</v>
      </c>
      <c r="H32" s="12">
        <v>-10304</v>
      </c>
      <c r="I32" s="12">
        <v>-300072</v>
      </c>
      <c r="J32" s="12">
        <v>-400420</v>
      </c>
      <c r="K32" s="12">
        <v>-640083</v>
      </c>
      <c r="L32" s="12">
        <v>-827610</v>
      </c>
      <c r="M32" s="12">
        <v>-318833</v>
      </c>
      <c r="N32" s="12">
        <v>252141</v>
      </c>
      <c r="O32" s="12">
        <f t="shared" si="0"/>
        <v>-827610</v>
      </c>
      <c r="P32" s="12">
        <v>9091609.7299999949</v>
      </c>
      <c r="Q32" s="13">
        <f t="shared" si="1"/>
        <v>-9.1030084284095245E-2</v>
      </c>
      <c r="R32" s="14">
        <v>868.92</v>
      </c>
      <c r="S32" s="14">
        <v>855.25</v>
      </c>
      <c r="T32" s="14">
        <v>846.66</v>
      </c>
      <c r="U32" s="14">
        <f t="shared" si="2"/>
        <v>846.66</v>
      </c>
      <c r="V32" s="15">
        <f t="shared" si="3"/>
        <v>0.25</v>
      </c>
      <c r="W32" s="16" t="str">
        <f t="shared" si="4"/>
        <v>No</v>
      </c>
      <c r="X32" s="11"/>
    </row>
    <row r="33" spans="1:24" ht="13.5" customHeight="1" x14ac:dyDescent="0.2">
      <c r="A33" s="11" t="s">
        <v>56</v>
      </c>
      <c r="B33" s="11">
        <v>39001</v>
      </c>
      <c r="C33" s="12">
        <v>1195671</v>
      </c>
      <c r="D33" s="12">
        <v>1152181</v>
      </c>
      <c r="E33" s="12">
        <v>994431</v>
      </c>
      <c r="F33" s="12">
        <v>915458</v>
      </c>
      <c r="G33" s="12">
        <v>1261325</v>
      </c>
      <c r="H33" s="12">
        <v>1150589</v>
      </c>
      <c r="I33" s="12">
        <v>971247</v>
      </c>
      <c r="J33" s="12">
        <v>942054</v>
      </c>
      <c r="K33" s="12">
        <v>806316</v>
      </c>
      <c r="L33" s="12">
        <v>691670</v>
      </c>
      <c r="M33" s="12">
        <v>1035156</v>
      </c>
      <c r="N33" s="12">
        <v>1353268</v>
      </c>
      <c r="O33" s="12">
        <f t="shared" si="0"/>
        <v>691670</v>
      </c>
      <c r="P33" s="12">
        <v>4447390.3400000008</v>
      </c>
      <c r="Q33" s="13">
        <f t="shared" si="1"/>
        <v>0.15552266545598512</v>
      </c>
      <c r="R33" s="14">
        <v>541</v>
      </c>
      <c r="S33" s="14">
        <v>545</v>
      </c>
      <c r="T33" s="14">
        <v>512</v>
      </c>
      <c r="U33" s="14">
        <f t="shared" si="2"/>
        <v>512</v>
      </c>
      <c r="V33" s="15">
        <f t="shared" si="3"/>
        <v>0.3</v>
      </c>
      <c r="W33" s="16" t="str">
        <f t="shared" si="4"/>
        <v>No</v>
      </c>
      <c r="X33" s="11"/>
    </row>
    <row r="34" spans="1:24" ht="13.5" customHeight="1" x14ac:dyDescent="0.2">
      <c r="A34" s="11" t="s">
        <v>57</v>
      </c>
      <c r="B34" s="11">
        <v>12002</v>
      </c>
      <c r="C34" s="12">
        <v>1675820</v>
      </c>
      <c r="D34" s="12">
        <v>1538833</v>
      </c>
      <c r="E34" s="12">
        <v>1302219</v>
      </c>
      <c r="F34" s="12">
        <v>1000832</v>
      </c>
      <c r="G34" s="12">
        <v>1489956</v>
      </c>
      <c r="H34" s="12">
        <v>1442994</v>
      </c>
      <c r="I34" s="12">
        <v>1220165</v>
      </c>
      <c r="J34" s="12">
        <v>1071999</v>
      </c>
      <c r="K34" s="12">
        <v>900697</v>
      </c>
      <c r="L34" s="12">
        <v>746811</v>
      </c>
      <c r="M34" s="12">
        <v>1735834</v>
      </c>
      <c r="N34" s="12">
        <v>1778810</v>
      </c>
      <c r="O34" s="12">
        <f t="shared" si="0"/>
        <v>746811</v>
      </c>
      <c r="P34" s="12">
        <v>4231492.070000004</v>
      </c>
      <c r="Q34" s="13">
        <f t="shared" si="1"/>
        <v>0.17648881000975131</v>
      </c>
      <c r="R34" s="14">
        <v>449</v>
      </c>
      <c r="S34" s="14">
        <v>450</v>
      </c>
      <c r="T34" s="14">
        <v>467</v>
      </c>
      <c r="U34" s="14">
        <f t="shared" si="2"/>
        <v>449</v>
      </c>
      <c r="V34" s="15">
        <f t="shared" si="3"/>
        <v>0.3</v>
      </c>
      <c r="W34" s="16" t="str">
        <f t="shared" si="4"/>
        <v>No</v>
      </c>
      <c r="X34" s="11"/>
    </row>
    <row r="35" spans="1:24" ht="13.5" customHeight="1" x14ac:dyDescent="0.2">
      <c r="A35" s="11" t="s">
        <v>58</v>
      </c>
      <c r="B35" s="11">
        <v>50005</v>
      </c>
      <c r="C35" s="12">
        <v>713217</v>
      </c>
      <c r="D35" s="12">
        <v>677405</v>
      </c>
      <c r="E35" s="12">
        <v>634226</v>
      </c>
      <c r="F35" s="12">
        <v>572621</v>
      </c>
      <c r="G35" s="12">
        <v>743333</v>
      </c>
      <c r="H35" s="12">
        <v>719566</v>
      </c>
      <c r="I35" s="12">
        <v>682618</v>
      </c>
      <c r="J35" s="12">
        <v>658914</v>
      </c>
      <c r="K35" s="12">
        <v>650763</v>
      </c>
      <c r="L35" s="12">
        <v>650717</v>
      </c>
      <c r="M35" s="12">
        <v>876243</v>
      </c>
      <c r="N35" s="12">
        <v>868019</v>
      </c>
      <c r="O35" s="12">
        <f t="shared" si="0"/>
        <v>572621</v>
      </c>
      <c r="P35" s="12">
        <v>2365642.1599999992</v>
      </c>
      <c r="Q35" s="13">
        <f t="shared" si="1"/>
        <v>0.24205731943837194</v>
      </c>
      <c r="R35" s="14">
        <v>274.91000000000003</v>
      </c>
      <c r="S35" s="14">
        <v>293.59999999999997</v>
      </c>
      <c r="T35" s="14">
        <v>304.99</v>
      </c>
      <c r="U35" s="14">
        <f t="shared" si="2"/>
        <v>274.91000000000003</v>
      </c>
      <c r="V35" s="15">
        <f t="shared" si="3"/>
        <v>0.3</v>
      </c>
      <c r="W35" s="16" t="str">
        <f t="shared" si="4"/>
        <v>No</v>
      </c>
      <c r="X35" s="11"/>
    </row>
    <row r="36" spans="1:24" ht="13.5" customHeight="1" x14ac:dyDescent="0.2">
      <c r="A36" s="11" t="s">
        <v>59</v>
      </c>
      <c r="B36" s="11">
        <v>59003</v>
      </c>
      <c r="C36" s="12">
        <v>1144052</v>
      </c>
      <c r="D36" s="12">
        <v>1128709</v>
      </c>
      <c r="E36" s="12">
        <v>1079152</v>
      </c>
      <c r="F36" s="12">
        <v>990653</v>
      </c>
      <c r="G36" s="12">
        <v>973545</v>
      </c>
      <c r="H36" s="12">
        <v>875084</v>
      </c>
      <c r="I36" s="12">
        <v>837382</v>
      </c>
      <c r="J36" s="12">
        <v>781054</v>
      </c>
      <c r="K36" s="12">
        <v>731002</v>
      </c>
      <c r="L36" s="12">
        <v>684976</v>
      </c>
      <c r="M36" s="12">
        <v>809949</v>
      </c>
      <c r="N36" s="12">
        <v>1085062</v>
      </c>
      <c r="O36" s="12">
        <f t="shared" si="0"/>
        <v>684976</v>
      </c>
      <c r="P36" s="12">
        <v>2224024.7699999991</v>
      </c>
      <c r="Q36" s="13">
        <f t="shared" si="1"/>
        <v>0.30798937549602934</v>
      </c>
      <c r="R36" s="14">
        <v>191</v>
      </c>
      <c r="S36" s="14">
        <v>163.5</v>
      </c>
      <c r="T36" s="14">
        <v>149.30000000000001</v>
      </c>
      <c r="U36" s="14">
        <f t="shared" si="2"/>
        <v>149.30000000000001</v>
      </c>
      <c r="V36" s="15">
        <f t="shared" si="3"/>
        <v>0.4</v>
      </c>
      <c r="W36" s="16" t="str">
        <f t="shared" si="4"/>
        <v>No</v>
      </c>
      <c r="X36" s="11"/>
    </row>
    <row r="37" spans="1:24" ht="13.5" customHeight="1" x14ac:dyDescent="0.2">
      <c r="A37" s="11" t="s">
        <v>60</v>
      </c>
      <c r="B37" s="11">
        <v>21003</v>
      </c>
      <c r="C37" s="12">
        <v>1067617</v>
      </c>
      <c r="D37" s="12">
        <v>1037844</v>
      </c>
      <c r="E37" s="12">
        <v>947664</v>
      </c>
      <c r="F37" s="12">
        <v>839334</v>
      </c>
      <c r="G37" s="12">
        <v>954382</v>
      </c>
      <c r="H37" s="12">
        <v>841300</v>
      </c>
      <c r="I37" s="12">
        <v>713114</v>
      </c>
      <c r="J37" s="12">
        <v>681113</v>
      </c>
      <c r="K37" s="12">
        <v>550352</v>
      </c>
      <c r="L37" s="12">
        <v>484404</v>
      </c>
      <c r="M37" s="12">
        <v>655251</v>
      </c>
      <c r="N37" s="12">
        <v>1054847</v>
      </c>
      <c r="O37" s="12">
        <f t="shared" si="0"/>
        <v>484404</v>
      </c>
      <c r="P37" s="12">
        <v>2938705.0299999979</v>
      </c>
      <c r="Q37" s="13">
        <f t="shared" si="1"/>
        <v>0.16483586990015134</v>
      </c>
      <c r="R37" s="14">
        <v>267</v>
      </c>
      <c r="S37" s="14">
        <v>247.24</v>
      </c>
      <c r="T37" s="14">
        <v>252.5</v>
      </c>
      <c r="U37" s="14">
        <f t="shared" si="2"/>
        <v>247.24</v>
      </c>
      <c r="V37" s="15">
        <f t="shared" si="3"/>
        <v>0.3</v>
      </c>
      <c r="W37" s="16" t="str">
        <f t="shared" si="4"/>
        <v>No</v>
      </c>
      <c r="X37" s="11"/>
    </row>
    <row r="38" spans="1:24" ht="13.5" customHeight="1" x14ac:dyDescent="0.2">
      <c r="A38" s="11" t="s">
        <v>61</v>
      </c>
      <c r="B38" s="11">
        <v>16001</v>
      </c>
      <c r="C38" s="12">
        <v>1467096</v>
      </c>
      <c r="D38" s="12">
        <v>1179469</v>
      </c>
      <c r="E38" s="12">
        <v>384090</v>
      </c>
      <c r="F38" s="12">
        <v>-207597</v>
      </c>
      <c r="G38" s="12">
        <v>813221</v>
      </c>
      <c r="H38" s="12">
        <v>458121</v>
      </c>
      <c r="I38" s="12">
        <v>-81334</v>
      </c>
      <c r="J38" s="12">
        <v>-76485</v>
      </c>
      <c r="K38" s="12">
        <v>-427352</v>
      </c>
      <c r="L38" s="12">
        <v>-258941</v>
      </c>
      <c r="M38" s="12">
        <v>1706462</v>
      </c>
      <c r="N38" s="12">
        <v>2304854</v>
      </c>
      <c r="O38" s="12">
        <f t="shared" si="0"/>
        <v>-427352</v>
      </c>
      <c r="P38" s="12">
        <v>9653174.6700000055</v>
      </c>
      <c r="Q38" s="13">
        <f t="shared" si="1"/>
        <v>-4.427061713988438E-2</v>
      </c>
      <c r="R38" s="14">
        <v>922.99</v>
      </c>
      <c r="S38" s="14">
        <v>913.44</v>
      </c>
      <c r="T38" s="14">
        <v>911.67</v>
      </c>
      <c r="U38" s="14">
        <f t="shared" si="2"/>
        <v>911.67</v>
      </c>
      <c r="V38" s="15">
        <f t="shared" si="3"/>
        <v>0.25</v>
      </c>
      <c r="W38" s="16" t="str">
        <f t="shared" si="4"/>
        <v>No</v>
      </c>
      <c r="X38" s="11"/>
    </row>
    <row r="39" spans="1:24" ht="13.5" customHeight="1" x14ac:dyDescent="0.2">
      <c r="A39" s="11" t="s">
        <v>62</v>
      </c>
      <c r="B39" s="11">
        <v>61008</v>
      </c>
      <c r="C39" s="12">
        <v>3274813</v>
      </c>
      <c r="D39" s="12">
        <v>2912604</v>
      </c>
      <c r="E39" s="12">
        <v>2447442</v>
      </c>
      <c r="F39" s="12">
        <v>2364713</v>
      </c>
      <c r="G39" s="12">
        <v>3546376</v>
      </c>
      <c r="H39" s="12">
        <v>3351919</v>
      </c>
      <c r="I39" s="12">
        <v>2881988</v>
      </c>
      <c r="J39" s="12">
        <v>2506143</v>
      </c>
      <c r="K39" s="12">
        <v>2206936</v>
      </c>
      <c r="L39" s="12">
        <v>2149069</v>
      </c>
      <c r="M39" s="12">
        <v>3703015</v>
      </c>
      <c r="N39" s="12">
        <v>3686588</v>
      </c>
      <c r="O39" s="12">
        <f t="shared" si="0"/>
        <v>2149069</v>
      </c>
      <c r="P39" s="12">
        <v>11466728.869999995</v>
      </c>
      <c r="Q39" s="13">
        <f t="shared" si="1"/>
        <v>0.18741779145249823</v>
      </c>
      <c r="R39" s="14">
        <v>1375.5</v>
      </c>
      <c r="S39" s="14">
        <v>1392.46</v>
      </c>
      <c r="T39" s="14">
        <v>1386.66</v>
      </c>
      <c r="U39" s="14">
        <f t="shared" si="2"/>
        <v>1375.5</v>
      </c>
      <c r="V39" s="15">
        <f t="shared" si="3"/>
        <v>0.25</v>
      </c>
      <c r="W39" s="16" t="str">
        <f t="shared" si="4"/>
        <v>No</v>
      </c>
      <c r="X39" s="11"/>
    </row>
    <row r="40" spans="1:24" ht="13.5" customHeight="1" x14ac:dyDescent="0.2">
      <c r="A40" s="11" t="s">
        <v>63</v>
      </c>
      <c r="B40" s="11">
        <v>38002</v>
      </c>
      <c r="C40" s="12">
        <v>1552361</v>
      </c>
      <c r="D40" s="12">
        <v>1443629</v>
      </c>
      <c r="E40" s="12">
        <v>1306231</v>
      </c>
      <c r="F40" s="12">
        <v>1240259</v>
      </c>
      <c r="G40" s="12">
        <v>1506805</v>
      </c>
      <c r="H40" s="12">
        <v>1444122</v>
      </c>
      <c r="I40" s="12">
        <v>1385127</v>
      </c>
      <c r="J40" s="12">
        <v>1272082</v>
      </c>
      <c r="K40" s="12">
        <v>1184294</v>
      </c>
      <c r="L40" s="12">
        <v>1113257</v>
      </c>
      <c r="M40" s="12">
        <v>1435538</v>
      </c>
      <c r="N40" s="12">
        <v>1408057</v>
      </c>
      <c r="O40" s="12">
        <f t="shared" ref="O40:O71" si="5">MIN(C40:N40)</f>
        <v>1113257</v>
      </c>
      <c r="P40" s="12">
        <v>3205047.43</v>
      </c>
      <c r="Q40" s="13">
        <f t="shared" ref="Q40:Q71" si="6">O40/P40</f>
        <v>0.34734493773154551</v>
      </c>
      <c r="R40" s="14">
        <v>298.26</v>
      </c>
      <c r="S40" s="14">
        <v>311.36</v>
      </c>
      <c r="T40" s="14">
        <v>337</v>
      </c>
      <c r="U40" s="14">
        <f t="shared" ref="U40:U71" si="7">MIN(R40:T40)</f>
        <v>298.26</v>
      </c>
      <c r="V40" s="15">
        <f t="shared" ref="V40:V71" si="8">IF(U40&gt;600,0.25,IF(U40&lt;=200,0.4,0.3))</f>
        <v>0.3</v>
      </c>
      <c r="W40" s="16" t="str">
        <f t="shared" ref="W40:W71" si="9">IF(Q40&gt;V40,"Yes","No")</f>
        <v>Yes</v>
      </c>
      <c r="X40" s="11" t="s">
        <v>36</v>
      </c>
    </row>
    <row r="41" spans="1:24" ht="13.5" customHeight="1" x14ac:dyDescent="0.2">
      <c r="A41" s="11" t="s">
        <v>64</v>
      </c>
      <c r="B41" s="11">
        <v>49003</v>
      </c>
      <c r="C41" s="12">
        <v>1869035</v>
      </c>
      <c r="D41" s="12">
        <v>1792908</v>
      </c>
      <c r="E41" s="12">
        <v>1544983</v>
      </c>
      <c r="F41" s="12">
        <v>1236136</v>
      </c>
      <c r="G41" s="12">
        <v>1821907</v>
      </c>
      <c r="H41" s="12">
        <v>1649133</v>
      </c>
      <c r="I41" s="12">
        <v>1436352</v>
      </c>
      <c r="J41" s="12">
        <v>1336001</v>
      </c>
      <c r="K41" s="12">
        <v>1157854</v>
      </c>
      <c r="L41" s="12">
        <v>1063450</v>
      </c>
      <c r="M41" s="12">
        <v>1552036</v>
      </c>
      <c r="N41" s="12">
        <v>1990844</v>
      </c>
      <c r="O41" s="12">
        <f t="shared" si="5"/>
        <v>1063450</v>
      </c>
      <c r="P41" s="12">
        <v>7665927.7999999998</v>
      </c>
      <c r="Q41" s="13">
        <f t="shared" si="6"/>
        <v>0.13872423896296024</v>
      </c>
      <c r="R41" s="14">
        <v>988.38</v>
      </c>
      <c r="S41" s="14">
        <v>989.72</v>
      </c>
      <c r="T41" s="14">
        <v>981.94</v>
      </c>
      <c r="U41" s="14">
        <f t="shared" si="7"/>
        <v>981.94</v>
      </c>
      <c r="V41" s="15">
        <f t="shared" si="8"/>
        <v>0.25</v>
      </c>
      <c r="W41" s="16" t="str">
        <f t="shared" si="9"/>
        <v>No</v>
      </c>
      <c r="X41" s="11"/>
    </row>
    <row r="42" spans="1:24" ht="13.5" customHeight="1" x14ac:dyDescent="0.2">
      <c r="A42" s="11" t="s">
        <v>65</v>
      </c>
      <c r="B42" s="11">
        <v>5006</v>
      </c>
      <c r="C42" s="12">
        <v>2046671</v>
      </c>
      <c r="D42" s="12">
        <v>1931890</v>
      </c>
      <c r="E42" s="12">
        <v>1908065</v>
      </c>
      <c r="F42" s="12">
        <v>1691667</v>
      </c>
      <c r="G42" s="12">
        <v>1899663</v>
      </c>
      <c r="H42" s="12">
        <v>1748299</v>
      </c>
      <c r="I42" s="12">
        <v>1563026</v>
      </c>
      <c r="J42" s="12">
        <v>1410893</v>
      </c>
      <c r="K42" s="12">
        <v>1282443</v>
      </c>
      <c r="L42" s="12">
        <v>1116826</v>
      </c>
      <c r="M42" s="12">
        <v>1906530</v>
      </c>
      <c r="N42" s="12">
        <v>1890530</v>
      </c>
      <c r="O42" s="12">
        <f t="shared" si="5"/>
        <v>1116826</v>
      </c>
      <c r="P42" s="12">
        <v>3728858.0999999996</v>
      </c>
      <c r="Q42" s="13">
        <f t="shared" si="6"/>
        <v>0.29950884963951835</v>
      </c>
      <c r="R42" s="14">
        <v>391</v>
      </c>
      <c r="S42" s="14">
        <v>399</v>
      </c>
      <c r="T42" s="14">
        <v>400</v>
      </c>
      <c r="U42" s="14">
        <f t="shared" si="7"/>
        <v>391</v>
      </c>
      <c r="V42" s="15">
        <f t="shared" si="8"/>
        <v>0.3</v>
      </c>
      <c r="W42" s="16" t="str">
        <f t="shared" si="9"/>
        <v>No</v>
      </c>
      <c r="X42" s="11"/>
    </row>
    <row r="43" spans="1:24" ht="13.5" customHeight="1" x14ac:dyDescent="0.2">
      <c r="A43" s="11" t="s">
        <v>66</v>
      </c>
      <c r="B43" s="11">
        <v>19004</v>
      </c>
      <c r="C43" s="12">
        <v>1361520</v>
      </c>
      <c r="D43" s="12">
        <v>1174392</v>
      </c>
      <c r="E43" s="12">
        <v>1165183</v>
      </c>
      <c r="F43" s="12">
        <v>1059312</v>
      </c>
      <c r="G43" s="12">
        <v>1322661</v>
      </c>
      <c r="H43" s="12">
        <v>1247321</v>
      </c>
      <c r="I43" s="12">
        <v>1187008</v>
      </c>
      <c r="J43" s="12">
        <v>1112829</v>
      </c>
      <c r="K43" s="12">
        <v>930530</v>
      </c>
      <c r="L43" s="12">
        <v>1486916</v>
      </c>
      <c r="M43" s="12">
        <v>1914332</v>
      </c>
      <c r="N43" s="12">
        <v>1092329</v>
      </c>
      <c r="O43" s="12">
        <f t="shared" si="5"/>
        <v>930530</v>
      </c>
      <c r="P43" s="12">
        <v>4541181.259999997</v>
      </c>
      <c r="Q43" s="13">
        <f t="shared" si="6"/>
        <v>0.20490923984831219</v>
      </c>
      <c r="R43" s="14">
        <v>529</v>
      </c>
      <c r="S43" s="14">
        <v>510.1</v>
      </c>
      <c r="T43" s="14">
        <v>512.29999999999995</v>
      </c>
      <c r="U43" s="14">
        <f t="shared" si="7"/>
        <v>510.1</v>
      </c>
      <c r="V43" s="15">
        <f t="shared" si="8"/>
        <v>0.3</v>
      </c>
      <c r="W43" s="16" t="str">
        <f t="shared" si="9"/>
        <v>No</v>
      </c>
      <c r="X43" s="11"/>
    </row>
    <row r="44" spans="1:24" ht="13.5" customHeight="1" x14ac:dyDescent="0.2">
      <c r="A44" s="11" t="s">
        <v>67</v>
      </c>
      <c r="B44" s="11">
        <v>56002</v>
      </c>
      <c r="C44" s="12">
        <v>705685</v>
      </c>
      <c r="D44" s="12">
        <v>733692</v>
      </c>
      <c r="E44" s="12">
        <v>583348</v>
      </c>
      <c r="F44" s="12">
        <v>440155</v>
      </c>
      <c r="G44" s="12">
        <v>646604</v>
      </c>
      <c r="H44" s="12">
        <v>598272</v>
      </c>
      <c r="I44" s="12">
        <v>578535</v>
      </c>
      <c r="J44" s="12">
        <v>444289</v>
      </c>
      <c r="K44" s="12">
        <v>341834</v>
      </c>
      <c r="L44" s="12">
        <v>306395</v>
      </c>
      <c r="M44" s="12">
        <v>585375</v>
      </c>
      <c r="N44" s="12">
        <v>559947</v>
      </c>
      <c r="O44" s="12">
        <f t="shared" si="5"/>
        <v>306395</v>
      </c>
      <c r="P44" s="12">
        <v>1966483.2799999991</v>
      </c>
      <c r="Q44" s="13">
        <f t="shared" si="6"/>
        <v>0.15580859655211518</v>
      </c>
      <c r="R44" s="14">
        <v>143</v>
      </c>
      <c r="S44" s="14">
        <v>142</v>
      </c>
      <c r="T44" s="14">
        <v>140</v>
      </c>
      <c r="U44" s="14">
        <f t="shared" si="7"/>
        <v>140</v>
      </c>
      <c r="V44" s="15">
        <f t="shared" si="8"/>
        <v>0.4</v>
      </c>
      <c r="W44" s="16" t="str">
        <f t="shared" si="9"/>
        <v>No</v>
      </c>
      <c r="X44" s="11"/>
    </row>
    <row r="45" spans="1:24" ht="13.5" customHeight="1" x14ac:dyDescent="0.2">
      <c r="A45" s="11" t="s">
        <v>68</v>
      </c>
      <c r="B45" s="11">
        <v>51001</v>
      </c>
      <c r="C45" s="12">
        <v>1290182</v>
      </c>
      <c r="D45" s="12">
        <v>368623</v>
      </c>
      <c r="E45" s="12">
        <v>-311468</v>
      </c>
      <c r="F45" s="12">
        <v>-933672</v>
      </c>
      <c r="G45" s="12">
        <v>-620469</v>
      </c>
      <c r="H45" s="12">
        <v>-1486675</v>
      </c>
      <c r="I45" s="12">
        <v>-2215838</v>
      </c>
      <c r="J45" s="12">
        <v>-2589741</v>
      </c>
      <c r="K45" s="12">
        <v>-3122501</v>
      </c>
      <c r="L45" s="12">
        <v>-3746854</v>
      </c>
      <c r="M45" s="12">
        <v>-2447118</v>
      </c>
      <c r="N45" s="12">
        <v>-787925</v>
      </c>
      <c r="O45" s="12">
        <f t="shared" si="5"/>
        <v>-3746854</v>
      </c>
      <c r="P45" s="12">
        <v>26028202.730000004</v>
      </c>
      <c r="Q45" s="13">
        <f t="shared" si="6"/>
        <v>-0.14395361980492763</v>
      </c>
      <c r="R45" s="14">
        <v>2804.14</v>
      </c>
      <c r="S45" s="14">
        <v>2750</v>
      </c>
      <c r="T45" s="14">
        <v>2758.38</v>
      </c>
      <c r="U45" s="14">
        <f t="shared" si="7"/>
        <v>2750</v>
      </c>
      <c r="V45" s="15">
        <f t="shared" si="8"/>
        <v>0.25</v>
      </c>
      <c r="W45" s="16" t="str">
        <f t="shared" si="9"/>
        <v>No</v>
      </c>
      <c r="X45" s="11"/>
    </row>
    <row r="46" spans="1:24" ht="13.5" customHeight="1" x14ac:dyDescent="0.2">
      <c r="A46" s="11" t="s">
        <v>69</v>
      </c>
      <c r="B46" s="11">
        <v>64002</v>
      </c>
      <c r="C46" s="12">
        <v>474263</v>
      </c>
      <c r="D46" s="12">
        <v>254446</v>
      </c>
      <c r="E46" s="12">
        <v>16987</v>
      </c>
      <c r="F46" s="12">
        <v>-208561</v>
      </c>
      <c r="G46" s="12">
        <v>-151208</v>
      </c>
      <c r="H46" s="12">
        <v>-101005</v>
      </c>
      <c r="I46" s="12">
        <v>-171997</v>
      </c>
      <c r="J46" s="12">
        <v>-196368</v>
      </c>
      <c r="K46" s="12">
        <v>-323010</v>
      </c>
      <c r="L46" s="12">
        <v>-434850</v>
      </c>
      <c r="M46" s="12">
        <v>-498043</v>
      </c>
      <c r="N46" s="12">
        <v>781453</v>
      </c>
      <c r="O46" s="12">
        <f t="shared" si="5"/>
        <v>-498043</v>
      </c>
      <c r="P46" s="12">
        <v>5337261.2300000042</v>
      </c>
      <c r="Q46" s="13">
        <f t="shared" si="6"/>
        <v>-9.3314338297808899E-2</v>
      </c>
      <c r="R46" s="14">
        <v>369</v>
      </c>
      <c r="S46" s="14">
        <v>378</v>
      </c>
      <c r="T46" s="14">
        <v>364.87</v>
      </c>
      <c r="U46" s="14">
        <f t="shared" si="7"/>
        <v>364.87</v>
      </c>
      <c r="V46" s="15">
        <f t="shared" si="8"/>
        <v>0.3</v>
      </c>
      <c r="W46" s="16" t="str">
        <f t="shared" si="9"/>
        <v>No</v>
      </c>
      <c r="X46" s="11"/>
    </row>
    <row r="47" spans="1:24" ht="13.5" customHeight="1" x14ac:dyDescent="0.2">
      <c r="A47" s="11" t="s">
        <v>70</v>
      </c>
      <c r="B47" s="11">
        <v>20001</v>
      </c>
      <c r="C47" s="12">
        <v>-209998</v>
      </c>
      <c r="D47" s="12">
        <v>-752482</v>
      </c>
      <c r="E47" s="12">
        <v>-949582</v>
      </c>
      <c r="F47" s="12">
        <v>-1099255</v>
      </c>
      <c r="G47" s="12">
        <v>-655806</v>
      </c>
      <c r="H47" s="12">
        <v>-1361480</v>
      </c>
      <c r="I47" s="12">
        <v>-260133</v>
      </c>
      <c r="J47" s="12">
        <v>-37930</v>
      </c>
      <c r="K47" s="12">
        <v>-520577</v>
      </c>
      <c r="L47" s="12">
        <v>-562150</v>
      </c>
      <c r="M47" s="12">
        <v>86483</v>
      </c>
      <c r="N47" s="12">
        <v>35608</v>
      </c>
      <c r="O47" s="12">
        <f t="shared" si="5"/>
        <v>-1361480</v>
      </c>
      <c r="P47" s="12">
        <v>8643865.7599999961</v>
      </c>
      <c r="Q47" s="13">
        <f t="shared" si="6"/>
        <v>-0.15750823043785916</v>
      </c>
      <c r="R47" s="14">
        <v>333.84</v>
      </c>
      <c r="S47" s="14">
        <v>363</v>
      </c>
      <c r="T47" s="14">
        <v>385</v>
      </c>
      <c r="U47" s="14">
        <f t="shared" si="7"/>
        <v>333.84</v>
      </c>
      <c r="V47" s="15">
        <f t="shared" si="8"/>
        <v>0.3</v>
      </c>
      <c r="W47" s="16" t="str">
        <f t="shared" si="9"/>
        <v>No</v>
      </c>
      <c r="X47" s="11"/>
    </row>
    <row r="48" spans="1:24" ht="13.5" customHeight="1" x14ac:dyDescent="0.2">
      <c r="A48" s="11" t="s">
        <v>71</v>
      </c>
      <c r="B48" s="11">
        <v>23001</v>
      </c>
      <c r="C48" s="12">
        <v>809048</v>
      </c>
      <c r="D48" s="12">
        <v>764797</v>
      </c>
      <c r="E48" s="12">
        <v>692908</v>
      </c>
      <c r="F48" s="12">
        <v>878002</v>
      </c>
      <c r="G48" s="12">
        <v>848923</v>
      </c>
      <c r="H48" s="12">
        <v>698342</v>
      </c>
      <c r="I48" s="12">
        <v>695501</v>
      </c>
      <c r="J48" s="12">
        <v>587234</v>
      </c>
      <c r="K48" s="12">
        <v>473375</v>
      </c>
      <c r="L48" s="12">
        <v>379087</v>
      </c>
      <c r="M48" s="12">
        <v>688370</v>
      </c>
      <c r="N48" s="12">
        <v>640037</v>
      </c>
      <c r="O48" s="12">
        <f t="shared" si="5"/>
        <v>379087</v>
      </c>
      <c r="P48" s="12">
        <v>2049177.3699999996</v>
      </c>
      <c r="Q48" s="13">
        <f t="shared" si="6"/>
        <v>0.18499472302878303</v>
      </c>
      <c r="R48" s="14">
        <v>159</v>
      </c>
      <c r="S48" s="14">
        <v>147.1</v>
      </c>
      <c r="T48" s="14">
        <v>122</v>
      </c>
      <c r="U48" s="14">
        <f t="shared" si="7"/>
        <v>122</v>
      </c>
      <c r="V48" s="15">
        <f t="shared" si="8"/>
        <v>0.4</v>
      </c>
      <c r="W48" s="16" t="str">
        <f t="shared" si="9"/>
        <v>No</v>
      </c>
      <c r="X48" s="11"/>
    </row>
    <row r="49" spans="1:24" ht="13.5" customHeight="1" x14ac:dyDescent="0.2">
      <c r="A49" s="11" t="s">
        <v>72</v>
      </c>
      <c r="B49" s="11">
        <v>22005</v>
      </c>
      <c r="C49" s="12">
        <v>563833</v>
      </c>
      <c r="D49" s="12">
        <v>388938</v>
      </c>
      <c r="E49" s="12">
        <v>300032</v>
      </c>
      <c r="F49" s="12">
        <v>279743</v>
      </c>
      <c r="G49" s="12">
        <v>439473</v>
      </c>
      <c r="H49" s="12">
        <v>379395</v>
      </c>
      <c r="I49" s="12">
        <v>387417</v>
      </c>
      <c r="J49" s="12">
        <v>375159</v>
      </c>
      <c r="K49" s="12">
        <v>281912</v>
      </c>
      <c r="L49" s="12">
        <v>226906</v>
      </c>
      <c r="M49" s="12">
        <v>442733</v>
      </c>
      <c r="N49" s="12">
        <v>976799</v>
      </c>
      <c r="O49" s="12">
        <f t="shared" si="5"/>
        <v>226906</v>
      </c>
      <c r="P49" s="12">
        <v>2144976.4800000009</v>
      </c>
      <c r="Q49" s="13">
        <f t="shared" si="6"/>
        <v>0.10578484291818431</v>
      </c>
      <c r="R49" s="14">
        <v>130</v>
      </c>
      <c r="S49" s="14">
        <v>131</v>
      </c>
      <c r="T49" s="14">
        <v>132</v>
      </c>
      <c r="U49" s="14">
        <f t="shared" si="7"/>
        <v>130</v>
      </c>
      <c r="V49" s="15">
        <f t="shared" si="8"/>
        <v>0.4</v>
      </c>
      <c r="W49" s="16" t="str">
        <f t="shared" si="9"/>
        <v>No</v>
      </c>
      <c r="X49" s="11"/>
    </row>
    <row r="50" spans="1:24" ht="13.5" customHeight="1" x14ac:dyDescent="0.2">
      <c r="A50" s="11" t="s">
        <v>73</v>
      </c>
      <c r="B50" s="11">
        <v>16002</v>
      </c>
      <c r="C50" s="12">
        <v>449979</v>
      </c>
      <c r="D50" s="12">
        <v>440645</v>
      </c>
      <c r="E50" s="12">
        <v>417863</v>
      </c>
      <c r="F50" s="12">
        <v>391143</v>
      </c>
      <c r="G50" s="12">
        <v>388005</v>
      </c>
      <c r="H50" s="12">
        <v>400092</v>
      </c>
      <c r="I50" s="12">
        <v>386656</v>
      </c>
      <c r="J50" s="12">
        <v>364430</v>
      </c>
      <c r="K50" s="12">
        <v>343815</v>
      </c>
      <c r="L50" s="12">
        <v>335120</v>
      </c>
      <c r="M50" s="12">
        <v>318708</v>
      </c>
      <c r="N50" s="12">
        <v>430320</v>
      </c>
      <c r="O50" s="12">
        <f t="shared" si="5"/>
        <v>318708</v>
      </c>
      <c r="P50" s="12">
        <v>311789.76999999984</v>
      </c>
      <c r="Q50" s="13">
        <f t="shared" si="6"/>
        <v>1.0221887652054786</v>
      </c>
      <c r="R50" s="14">
        <v>11</v>
      </c>
      <c r="S50" s="14">
        <v>10</v>
      </c>
      <c r="T50" s="14">
        <v>15.71</v>
      </c>
      <c r="U50" s="14">
        <f t="shared" si="7"/>
        <v>10</v>
      </c>
      <c r="V50" s="15">
        <f t="shared" si="8"/>
        <v>0.4</v>
      </c>
      <c r="W50" s="16" t="str">
        <f t="shared" si="9"/>
        <v>Yes</v>
      </c>
      <c r="X50" s="11" t="s">
        <v>31</v>
      </c>
    </row>
    <row r="51" spans="1:24" ht="13.5" customHeight="1" x14ac:dyDescent="0.2">
      <c r="A51" s="11" t="s">
        <v>74</v>
      </c>
      <c r="B51" s="11">
        <v>61007</v>
      </c>
      <c r="C51" s="12">
        <v>1440083</v>
      </c>
      <c r="D51" s="12">
        <v>1434691</v>
      </c>
      <c r="E51" s="12">
        <v>1311406</v>
      </c>
      <c r="F51" s="12">
        <v>1143212</v>
      </c>
      <c r="G51" s="12">
        <v>1467223</v>
      </c>
      <c r="H51" s="12">
        <v>1372709</v>
      </c>
      <c r="I51" s="12">
        <v>1253788</v>
      </c>
      <c r="J51" s="12">
        <v>1211365</v>
      </c>
      <c r="K51" s="12">
        <v>1117538</v>
      </c>
      <c r="L51" s="12">
        <v>1030876</v>
      </c>
      <c r="M51" s="12">
        <v>1495751</v>
      </c>
      <c r="N51" s="12">
        <v>1497399</v>
      </c>
      <c r="O51" s="12">
        <f t="shared" si="5"/>
        <v>1030876</v>
      </c>
      <c r="P51" s="12">
        <v>5291226.709999999</v>
      </c>
      <c r="Q51" s="13">
        <f t="shared" si="6"/>
        <v>0.1948274108254946</v>
      </c>
      <c r="R51" s="14">
        <v>693</v>
      </c>
      <c r="S51" s="14">
        <v>686</v>
      </c>
      <c r="T51" s="14">
        <v>687.1</v>
      </c>
      <c r="U51" s="14">
        <f t="shared" si="7"/>
        <v>686</v>
      </c>
      <c r="V51" s="15">
        <f t="shared" si="8"/>
        <v>0.25</v>
      </c>
      <c r="W51" s="16" t="str">
        <f t="shared" si="9"/>
        <v>No</v>
      </c>
      <c r="X51" s="11"/>
    </row>
    <row r="52" spans="1:24" ht="13.5" customHeight="1" x14ac:dyDescent="0.2">
      <c r="A52" s="11" t="s">
        <v>75</v>
      </c>
      <c r="B52" s="11">
        <v>5003</v>
      </c>
      <c r="C52" s="12">
        <v>769303</v>
      </c>
      <c r="D52" s="12">
        <v>752815</v>
      </c>
      <c r="E52" s="12">
        <v>511477</v>
      </c>
      <c r="F52" s="12">
        <v>263169</v>
      </c>
      <c r="G52" s="12">
        <v>980369</v>
      </c>
      <c r="H52" s="12">
        <v>770349</v>
      </c>
      <c r="I52" s="12">
        <v>695614</v>
      </c>
      <c r="J52" s="12">
        <v>514271</v>
      </c>
      <c r="K52" s="12">
        <v>351979</v>
      </c>
      <c r="L52" s="12">
        <v>341156</v>
      </c>
      <c r="M52" s="12">
        <v>1037288</v>
      </c>
      <c r="N52" s="12">
        <v>1124710</v>
      </c>
      <c r="O52" s="12">
        <f t="shared" si="5"/>
        <v>263169</v>
      </c>
      <c r="P52" s="12">
        <v>3870353.5100000012</v>
      </c>
      <c r="Q52" s="13">
        <f t="shared" si="6"/>
        <v>6.7996114391111501E-2</v>
      </c>
      <c r="R52" s="14">
        <v>347</v>
      </c>
      <c r="S52" s="14">
        <v>354.45</v>
      </c>
      <c r="T52" s="14">
        <v>363.45</v>
      </c>
      <c r="U52" s="14">
        <f t="shared" si="7"/>
        <v>347</v>
      </c>
      <c r="V52" s="15">
        <f t="shared" si="8"/>
        <v>0.3</v>
      </c>
      <c r="W52" s="16" t="str">
        <f t="shared" si="9"/>
        <v>No</v>
      </c>
      <c r="X52" s="11"/>
    </row>
    <row r="53" spans="1:24" ht="13.5" customHeight="1" x14ac:dyDescent="0.2">
      <c r="A53" s="11" t="s">
        <v>76</v>
      </c>
      <c r="B53" s="11">
        <v>28002</v>
      </c>
      <c r="C53" s="12">
        <v>1577321</v>
      </c>
      <c r="D53" s="12">
        <v>1575877</v>
      </c>
      <c r="E53" s="12">
        <v>1471734</v>
      </c>
      <c r="F53" s="12">
        <v>1346844</v>
      </c>
      <c r="G53" s="12">
        <v>1750057</v>
      </c>
      <c r="H53" s="12">
        <v>1626361</v>
      </c>
      <c r="I53" s="12">
        <v>1487744</v>
      </c>
      <c r="J53" s="12">
        <v>1430741</v>
      </c>
      <c r="K53" s="12">
        <v>1321693</v>
      </c>
      <c r="L53" s="12">
        <v>933855</v>
      </c>
      <c r="M53" s="12">
        <v>1478824</v>
      </c>
      <c r="N53" s="12">
        <v>1513261</v>
      </c>
      <c r="O53" s="12">
        <f t="shared" si="5"/>
        <v>933855</v>
      </c>
      <c r="P53" s="12">
        <v>3166801.0099999988</v>
      </c>
      <c r="Q53" s="13">
        <f t="shared" si="6"/>
        <v>0.29488906851144409</v>
      </c>
      <c r="R53" s="14">
        <v>262.13</v>
      </c>
      <c r="S53" s="14">
        <v>267.13</v>
      </c>
      <c r="T53" s="14">
        <v>262.57</v>
      </c>
      <c r="U53" s="14">
        <f t="shared" si="7"/>
        <v>262.13</v>
      </c>
      <c r="V53" s="15">
        <f t="shared" si="8"/>
        <v>0.3</v>
      </c>
      <c r="W53" s="16" t="str">
        <f t="shared" si="9"/>
        <v>No</v>
      </c>
      <c r="X53" s="11"/>
    </row>
    <row r="54" spans="1:24" ht="13.5" customHeight="1" x14ac:dyDescent="0.2">
      <c r="A54" s="11" t="s">
        <v>77</v>
      </c>
      <c r="B54" s="11">
        <v>17001</v>
      </c>
      <c r="C54" s="12">
        <v>891604</v>
      </c>
      <c r="D54" s="12">
        <v>907194</v>
      </c>
      <c r="E54" s="12">
        <v>630209</v>
      </c>
      <c r="F54" s="12">
        <v>604480</v>
      </c>
      <c r="G54" s="12">
        <v>694798</v>
      </c>
      <c r="H54" s="12">
        <v>688224</v>
      </c>
      <c r="I54" s="12">
        <v>670948</v>
      </c>
      <c r="J54" s="12">
        <v>752855</v>
      </c>
      <c r="K54" s="12">
        <v>729510</v>
      </c>
      <c r="L54" s="12">
        <v>744415</v>
      </c>
      <c r="M54" s="12">
        <v>850070</v>
      </c>
      <c r="N54" s="12">
        <v>869520</v>
      </c>
      <c r="O54" s="12">
        <f t="shared" si="5"/>
        <v>604480</v>
      </c>
      <c r="P54" s="12">
        <v>2421745.0399999996</v>
      </c>
      <c r="Q54" s="13">
        <f t="shared" si="6"/>
        <v>0.24960513597253001</v>
      </c>
      <c r="R54" s="14">
        <v>274</v>
      </c>
      <c r="S54" s="14">
        <v>270</v>
      </c>
      <c r="T54" s="14">
        <v>279</v>
      </c>
      <c r="U54" s="14">
        <f t="shared" si="7"/>
        <v>270</v>
      </c>
      <c r="V54" s="15">
        <f t="shared" si="8"/>
        <v>0.3</v>
      </c>
      <c r="W54" s="16" t="str">
        <f t="shared" si="9"/>
        <v>No</v>
      </c>
      <c r="X54" s="11"/>
    </row>
    <row r="55" spans="1:24" ht="13.5" customHeight="1" x14ac:dyDescent="0.2">
      <c r="A55" s="11" t="s">
        <v>78</v>
      </c>
      <c r="B55" s="11">
        <v>44001</v>
      </c>
      <c r="C55" s="12">
        <v>1211826</v>
      </c>
      <c r="D55" s="12">
        <v>1121562</v>
      </c>
      <c r="E55" s="12">
        <v>986673</v>
      </c>
      <c r="F55" s="12">
        <v>862305</v>
      </c>
      <c r="G55" s="12">
        <v>1082933</v>
      </c>
      <c r="H55" s="12">
        <v>1026520</v>
      </c>
      <c r="I55" s="12">
        <v>1013988</v>
      </c>
      <c r="J55" s="12">
        <v>927810</v>
      </c>
      <c r="K55" s="12">
        <v>802659</v>
      </c>
      <c r="L55" s="12">
        <v>764928</v>
      </c>
      <c r="M55" s="12">
        <v>1095833</v>
      </c>
      <c r="N55" s="12">
        <v>1260410</v>
      </c>
      <c r="O55" s="12">
        <f t="shared" si="5"/>
        <v>764928</v>
      </c>
      <c r="P55" s="12">
        <v>2187835.5500000007</v>
      </c>
      <c r="Q55" s="13">
        <f t="shared" si="6"/>
        <v>0.34962774053104667</v>
      </c>
      <c r="R55" s="14">
        <v>154.19999999999999</v>
      </c>
      <c r="S55" s="14">
        <v>151.6</v>
      </c>
      <c r="T55" s="14">
        <v>158.1</v>
      </c>
      <c r="U55" s="14">
        <f t="shared" si="7"/>
        <v>151.6</v>
      </c>
      <c r="V55" s="15">
        <f t="shared" si="8"/>
        <v>0.4</v>
      </c>
      <c r="W55" s="16" t="str">
        <f t="shared" si="9"/>
        <v>No</v>
      </c>
      <c r="X55" s="11"/>
    </row>
    <row r="56" spans="1:24" ht="13.5" customHeight="1" x14ac:dyDescent="0.2">
      <c r="A56" s="11" t="s">
        <v>79</v>
      </c>
      <c r="B56" s="11">
        <v>46002</v>
      </c>
      <c r="C56" s="12">
        <v>1114679</v>
      </c>
      <c r="D56" s="12">
        <v>1140847</v>
      </c>
      <c r="E56" s="12">
        <v>963282</v>
      </c>
      <c r="F56" s="12">
        <v>932815</v>
      </c>
      <c r="G56" s="12">
        <v>1011375</v>
      </c>
      <c r="H56" s="12">
        <v>1130202</v>
      </c>
      <c r="I56" s="12">
        <v>1216867</v>
      </c>
      <c r="J56" s="12">
        <v>1457549</v>
      </c>
      <c r="K56" s="12">
        <v>1447740</v>
      </c>
      <c r="L56" s="12">
        <v>1444499</v>
      </c>
      <c r="M56" s="12">
        <v>1529334</v>
      </c>
      <c r="N56" s="12">
        <v>1231214</v>
      </c>
      <c r="O56" s="12">
        <f t="shared" si="5"/>
        <v>932815</v>
      </c>
      <c r="P56" s="12">
        <v>1824357.8699999994</v>
      </c>
      <c r="Q56" s="13">
        <f t="shared" si="6"/>
        <v>0.51131141282055603</v>
      </c>
      <c r="R56" s="14">
        <v>168</v>
      </c>
      <c r="S56" s="14">
        <v>184</v>
      </c>
      <c r="T56" s="14">
        <v>185</v>
      </c>
      <c r="U56" s="14">
        <f t="shared" si="7"/>
        <v>168</v>
      </c>
      <c r="V56" s="15">
        <f t="shared" si="8"/>
        <v>0.4</v>
      </c>
      <c r="W56" s="16" t="str">
        <f t="shared" si="9"/>
        <v>Yes</v>
      </c>
      <c r="X56" s="11" t="s">
        <v>36</v>
      </c>
    </row>
    <row r="57" spans="1:24" ht="13.5" customHeight="1" x14ac:dyDescent="0.2">
      <c r="A57" s="11" t="s">
        <v>80</v>
      </c>
      <c r="B57" s="11">
        <v>24004</v>
      </c>
      <c r="C57" s="12">
        <v>1325215</v>
      </c>
      <c r="D57" s="12">
        <v>1320067</v>
      </c>
      <c r="E57" s="12">
        <v>1127105</v>
      </c>
      <c r="F57" s="12">
        <v>934494</v>
      </c>
      <c r="G57" s="12">
        <v>1335252</v>
      </c>
      <c r="H57" s="12">
        <v>1200898</v>
      </c>
      <c r="I57" s="12">
        <v>1021521</v>
      </c>
      <c r="J57" s="12">
        <v>891128</v>
      </c>
      <c r="K57" s="12">
        <v>767014</v>
      </c>
      <c r="L57" s="12">
        <v>648772</v>
      </c>
      <c r="M57" s="12">
        <v>1026295</v>
      </c>
      <c r="N57" s="12">
        <v>1513910</v>
      </c>
      <c r="O57" s="12">
        <f t="shared" si="5"/>
        <v>648772</v>
      </c>
      <c r="P57" s="12">
        <v>3653840.8200000003</v>
      </c>
      <c r="Q57" s="13">
        <f t="shared" si="6"/>
        <v>0.17755891183020939</v>
      </c>
      <c r="R57" s="14">
        <v>359</v>
      </c>
      <c r="S57" s="14">
        <v>370</v>
      </c>
      <c r="T57" s="14">
        <v>374</v>
      </c>
      <c r="U57" s="14">
        <f t="shared" si="7"/>
        <v>359</v>
      </c>
      <c r="V57" s="15">
        <f t="shared" si="8"/>
        <v>0.3</v>
      </c>
      <c r="W57" s="16" t="str">
        <f t="shared" si="9"/>
        <v>No</v>
      </c>
      <c r="X57" s="11"/>
    </row>
    <row r="58" spans="1:24" ht="13.5" customHeight="1" x14ac:dyDescent="0.2">
      <c r="A58" s="11" t="s">
        <v>81</v>
      </c>
      <c r="B58" s="11">
        <v>50003</v>
      </c>
      <c r="C58" s="12">
        <v>1800471</v>
      </c>
      <c r="D58" s="12">
        <v>1904358</v>
      </c>
      <c r="E58" s="12">
        <v>1739394</v>
      </c>
      <c r="F58" s="12">
        <v>1542554</v>
      </c>
      <c r="G58" s="12">
        <v>1668544</v>
      </c>
      <c r="H58" s="12">
        <v>1517318</v>
      </c>
      <c r="I58" s="12">
        <v>1375206</v>
      </c>
      <c r="J58" s="12">
        <v>1298246</v>
      </c>
      <c r="K58" s="12">
        <v>1160572</v>
      </c>
      <c r="L58" s="12">
        <v>1283730</v>
      </c>
      <c r="M58" s="12">
        <v>1413747</v>
      </c>
      <c r="N58" s="12">
        <v>1839258</v>
      </c>
      <c r="O58" s="12">
        <f t="shared" si="5"/>
        <v>1160572</v>
      </c>
      <c r="P58" s="12">
        <v>6121937.4899999956</v>
      </c>
      <c r="Q58" s="13">
        <f t="shared" si="6"/>
        <v>0.18957593113222082</v>
      </c>
      <c r="R58" s="14">
        <v>723</v>
      </c>
      <c r="S58" s="14">
        <v>703.14</v>
      </c>
      <c r="T58" s="14">
        <v>705.57999999999993</v>
      </c>
      <c r="U58" s="14">
        <f t="shared" si="7"/>
        <v>703.14</v>
      </c>
      <c r="V58" s="15">
        <f t="shared" si="8"/>
        <v>0.25</v>
      </c>
      <c r="W58" s="16" t="str">
        <f t="shared" si="9"/>
        <v>No</v>
      </c>
      <c r="X58" s="11"/>
    </row>
    <row r="59" spans="1:24" ht="13.5" customHeight="1" x14ac:dyDescent="0.2">
      <c r="A59" s="11" t="s">
        <v>82</v>
      </c>
      <c r="B59" s="11">
        <v>14001</v>
      </c>
      <c r="C59" s="12">
        <v>789712</v>
      </c>
      <c r="D59" s="12">
        <v>802456</v>
      </c>
      <c r="E59" s="12">
        <v>686762</v>
      </c>
      <c r="F59" s="12">
        <v>630714</v>
      </c>
      <c r="G59" s="12">
        <v>644165</v>
      </c>
      <c r="H59" s="12">
        <v>611859</v>
      </c>
      <c r="I59" s="12">
        <v>578559</v>
      </c>
      <c r="J59" s="12">
        <v>580242</v>
      </c>
      <c r="K59" s="12">
        <v>523335</v>
      </c>
      <c r="L59" s="12">
        <v>465360</v>
      </c>
      <c r="M59" s="12">
        <v>560412</v>
      </c>
      <c r="N59" s="12">
        <v>695008</v>
      </c>
      <c r="O59" s="12">
        <f t="shared" si="5"/>
        <v>465360</v>
      </c>
      <c r="P59" s="12">
        <v>2585305.63</v>
      </c>
      <c r="Q59" s="13">
        <f t="shared" si="6"/>
        <v>0.18000192882417543</v>
      </c>
      <c r="R59" s="14">
        <v>293.05</v>
      </c>
      <c r="S59" s="14">
        <v>290.7</v>
      </c>
      <c r="T59" s="14">
        <v>313.35000000000002</v>
      </c>
      <c r="U59" s="14">
        <f t="shared" si="7"/>
        <v>290.7</v>
      </c>
      <c r="V59" s="15">
        <f t="shared" si="8"/>
        <v>0.3</v>
      </c>
      <c r="W59" s="16" t="str">
        <f t="shared" si="9"/>
        <v>No</v>
      </c>
      <c r="X59" s="11"/>
    </row>
    <row r="60" spans="1:24" ht="13.5" customHeight="1" x14ac:dyDescent="0.2">
      <c r="A60" s="11" t="s">
        <v>83</v>
      </c>
      <c r="B60" s="11">
        <v>6002</v>
      </c>
      <c r="C60" s="12">
        <v>721122</v>
      </c>
      <c r="D60" s="12">
        <v>688079</v>
      </c>
      <c r="E60" s="12">
        <v>594617</v>
      </c>
      <c r="F60" s="12">
        <v>515859</v>
      </c>
      <c r="G60" s="12">
        <v>692054</v>
      </c>
      <c r="H60" s="12">
        <v>707473</v>
      </c>
      <c r="I60" s="12">
        <v>680543</v>
      </c>
      <c r="J60" s="12">
        <v>582445</v>
      </c>
      <c r="K60" s="12">
        <v>521002</v>
      </c>
      <c r="L60" s="12">
        <v>531804</v>
      </c>
      <c r="M60" s="12">
        <v>631327</v>
      </c>
      <c r="N60" s="12">
        <v>1109322</v>
      </c>
      <c r="O60" s="12">
        <f t="shared" si="5"/>
        <v>515859</v>
      </c>
      <c r="P60" s="12">
        <v>2096057.4399999997</v>
      </c>
      <c r="Q60" s="13">
        <f t="shared" si="6"/>
        <v>0.24610919059546388</v>
      </c>
      <c r="R60" s="14">
        <v>174</v>
      </c>
      <c r="S60" s="14">
        <v>172</v>
      </c>
      <c r="T60" s="14">
        <v>177.27</v>
      </c>
      <c r="U60" s="14">
        <f t="shared" si="7"/>
        <v>172</v>
      </c>
      <c r="V60" s="15">
        <f t="shared" si="8"/>
        <v>0.4</v>
      </c>
      <c r="W60" s="16" t="str">
        <f t="shared" si="9"/>
        <v>No</v>
      </c>
      <c r="X60" s="11"/>
    </row>
    <row r="61" spans="1:24" ht="13.5" customHeight="1" x14ac:dyDescent="0.2">
      <c r="A61" s="11" t="s">
        <v>84</v>
      </c>
      <c r="B61" s="11">
        <v>33001</v>
      </c>
      <c r="C61" s="12">
        <v>1638265</v>
      </c>
      <c r="D61" s="12">
        <v>1721006</v>
      </c>
      <c r="E61" s="12">
        <v>1561643</v>
      </c>
      <c r="F61" s="12">
        <v>1394900</v>
      </c>
      <c r="G61" s="12">
        <v>1860771</v>
      </c>
      <c r="H61" s="12">
        <v>1796119</v>
      </c>
      <c r="I61" s="12">
        <v>1647846</v>
      </c>
      <c r="J61" s="12">
        <v>1571485</v>
      </c>
      <c r="K61" s="12">
        <v>1458349</v>
      </c>
      <c r="L61" s="12">
        <v>1380737</v>
      </c>
      <c r="M61" s="12">
        <v>1698121</v>
      </c>
      <c r="N61" s="12">
        <v>1658614</v>
      </c>
      <c r="O61" s="12">
        <f t="shared" si="5"/>
        <v>1380737</v>
      </c>
      <c r="P61" s="12">
        <v>4007731.2400000016</v>
      </c>
      <c r="Q61" s="13">
        <f t="shared" si="6"/>
        <v>0.34451836146577519</v>
      </c>
      <c r="R61" s="14">
        <v>382.07</v>
      </c>
      <c r="S61" s="14">
        <v>406.22</v>
      </c>
      <c r="T61" s="14">
        <v>421.59000000000003</v>
      </c>
      <c r="U61" s="14">
        <f t="shared" si="7"/>
        <v>382.07</v>
      </c>
      <c r="V61" s="15">
        <f t="shared" si="8"/>
        <v>0.3</v>
      </c>
      <c r="W61" s="16" t="str">
        <f t="shared" si="9"/>
        <v>Yes</v>
      </c>
      <c r="X61" s="11" t="s">
        <v>36</v>
      </c>
    </row>
    <row r="62" spans="1:24" ht="13.5" customHeight="1" x14ac:dyDescent="0.2">
      <c r="A62" s="11" t="s">
        <v>85</v>
      </c>
      <c r="B62" s="11">
        <v>49004</v>
      </c>
      <c r="C62" s="12">
        <v>1133796</v>
      </c>
      <c r="D62" s="12">
        <v>1075595</v>
      </c>
      <c r="E62" s="12">
        <v>898008</v>
      </c>
      <c r="F62" s="12">
        <v>803477</v>
      </c>
      <c r="G62" s="12">
        <v>913679</v>
      </c>
      <c r="H62" s="12">
        <v>792984</v>
      </c>
      <c r="I62" s="12">
        <v>663513</v>
      </c>
      <c r="J62" s="12">
        <v>650903</v>
      </c>
      <c r="K62" s="12">
        <v>573985</v>
      </c>
      <c r="L62" s="12">
        <v>471981</v>
      </c>
      <c r="M62" s="12">
        <v>604974</v>
      </c>
      <c r="N62" s="12">
        <v>572445</v>
      </c>
      <c r="O62" s="12">
        <f t="shared" si="5"/>
        <v>471981</v>
      </c>
      <c r="P62" s="12">
        <v>4102317.5900000022</v>
      </c>
      <c r="Q62" s="13">
        <f t="shared" si="6"/>
        <v>0.11505228194680064</v>
      </c>
      <c r="R62" s="14">
        <v>465</v>
      </c>
      <c r="S62" s="14">
        <v>444.32</v>
      </c>
      <c r="T62" s="14">
        <v>456.44</v>
      </c>
      <c r="U62" s="14">
        <f t="shared" si="7"/>
        <v>444.32</v>
      </c>
      <c r="V62" s="15">
        <f t="shared" si="8"/>
        <v>0.3</v>
      </c>
      <c r="W62" s="16" t="str">
        <f t="shared" si="9"/>
        <v>No</v>
      </c>
      <c r="X62" s="11"/>
    </row>
    <row r="63" spans="1:24" ht="13.5" customHeight="1" x14ac:dyDescent="0.2">
      <c r="A63" s="11" t="s">
        <v>86</v>
      </c>
      <c r="B63" s="11">
        <v>63001</v>
      </c>
      <c r="C63" s="12">
        <v>857889</v>
      </c>
      <c r="D63" s="12">
        <v>789021</v>
      </c>
      <c r="E63" s="12">
        <v>745502</v>
      </c>
      <c r="F63" s="12">
        <v>693843</v>
      </c>
      <c r="G63" s="12">
        <v>772101</v>
      </c>
      <c r="H63" s="12">
        <v>756287</v>
      </c>
      <c r="I63" s="12">
        <v>751771</v>
      </c>
      <c r="J63" s="12">
        <v>734111</v>
      </c>
      <c r="K63" s="12">
        <v>736549</v>
      </c>
      <c r="L63" s="12">
        <v>725867</v>
      </c>
      <c r="M63" s="12">
        <v>807130</v>
      </c>
      <c r="N63" s="12">
        <v>878908</v>
      </c>
      <c r="O63" s="12">
        <f t="shared" si="5"/>
        <v>693843</v>
      </c>
      <c r="P63" s="12">
        <v>2441203.0899999975</v>
      </c>
      <c r="Q63" s="13">
        <f t="shared" si="6"/>
        <v>0.28422174412371431</v>
      </c>
      <c r="R63" s="14">
        <v>275</v>
      </c>
      <c r="S63" s="14">
        <v>262</v>
      </c>
      <c r="T63" s="14">
        <v>257</v>
      </c>
      <c r="U63" s="14">
        <f t="shared" si="7"/>
        <v>257</v>
      </c>
      <c r="V63" s="15">
        <f t="shared" si="8"/>
        <v>0.3</v>
      </c>
      <c r="W63" s="16" t="str">
        <f t="shared" si="9"/>
        <v>No</v>
      </c>
      <c r="X63" s="11"/>
    </row>
    <row r="64" spans="1:24" ht="13.5" customHeight="1" x14ac:dyDescent="0.2">
      <c r="A64" s="11" t="s">
        <v>87</v>
      </c>
      <c r="B64" s="11">
        <v>53001</v>
      </c>
      <c r="C64" s="12">
        <v>526457</v>
      </c>
      <c r="D64" s="12">
        <v>556712</v>
      </c>
      <c r="E64" s="12">
        <v>480560</v>
      </c>
      <c r="F64" s="12">
        <v>384390</v>
      </c>
      <c r="G64" s="12">
        <v>484642</v>
      </c>
      <c r="H64" s="12">
        <v>415750</v>
      </c>
      <c r="I64" s="12">
        <v>322128</v>
      </c>
      <c r="J64" s="12">
        <v>303203</v>
      </c>
      <c r="K64" s="12">
        <v>257619</v>
      </c>
      <c r="L64" s="12">
        <v>242616</v>
      </c>
      <c r="M64" s="12">
        <v>346451</v>
      </c>
      <c r="N64" s="12">
        <v>597012</v>
      </c>
      <c r="O64" s="12">
        <f t="shared" si="5"/>
        <v>242616</v>
      </c>
      <c r="P64" s="12">
        <v>2306956.0500000017</v>
      </c>
      <c r="Q64" s="13">
        <f t="shared" si="6"/>
        <v>0.10516715305434615</v>
      </c>
      <c r="R64" s="14">
        <v>228</v>
      </c>
      <c r="S64" s="14">
        <v>214.35999999999999</v>
      </c>
      <c r="T64" s="14">
        <v>221</v>
      </c>
      <c r="U64" s="14">
        <f t="shared" si="7"/>
        <v>214.35999999999999</v>
      </c>
      <c r="V64" s="15">
        <f t="shared" si="8"/>
        <v>0.3</v>
      </c>
      <c r="W64" s="16" t="str">
        <f t="shared" si="9"/>
        <v>No</v>
      </c>
      <c r="X64" s="11"/>
    </row>
    <row r="65" spans="1:24" ht="13.5" customHeight="1" x14ac:dyDescent="0.2">
      <c r="A65" s="11" t="s">
        <v>88</v>
      </c>
      <c r="B65" s="11">
        <v>26004</v>
      </c>
      <c r="C65" s="12">
        <v>1028312</v>
      </c>
      <c r="D65" s="12">
        <v>1070432</v>
      </c>
      <c r="E65" s="12">
        <v>921331</v>
      </c>
      <c r="F65" s="12">
        <v>789222</v>
      </c>
      <c r="G65" s="12">
        <v>999434</v>
      </c>
      <c r="H65" s="12">
        <v>912753</v>
      </c>
      <c r="I65" s="12">
        <v>811400</v>
      </c>
      <c r="J65" s="12">
        <v>765283</v>
      </c>
      <c r="K65" s="12">
        <v>742403</v>
      </c>
      <c r="L65" s="12">
        <v>709586</v>
      </c>
      <c r="M65" s="12">
        <v>1000916</v>
      </c>
      <c r="N65" s="12">
        <v>1138685</v>
      </c>
      <c r="O65" s="12">
        <f t="shared" si="5"/>
        <v>709586</v>
      </c>
      <c r="P65" s="12">
        <v>3561266.8999999994</v>
      </c>
      <c r="Q65" s="13">
        <f t="shared" si="6"/>
        <v>0.19925100250138514</v>
      </c>
      <c r="R65" s="14">
        <v>407</v>
      </c>
      <c r="S65" s="14">
        <v>395.53</v>
      </c>
      <c r="T65" s="14">
        <v>407.31</v>
      </c>
      <c r="U65" s="14">
        <f t="shared" si="7"/>
        <v>395.53</v>
      </c>
      <c r="V65" s="15">
        <f t="shared" si="8"/>
        <v>0.3</v>
      </c>
      <c r="W65" s="16" t="str">
        <f t="shared" si="9"/>
        <v>No</v>
      </c>
      <c r="X65" s="11"/>
    </row>
    <row r="66" spans="1:24" ht="13.5" customHeight="1" x14ac:dyDescent="0.2">
      <c r="A66" s="11" t="s">
        <v>89</v>
      </c>
      <c r="B66" s="11">
        <v>6006</v>
      </c>
      <c r="C66" s="12">
        <v>2289225</v>
      </c>
      <c r="D66" s="12">
        <v>2287986</v>
      </c>
      <c r="E66" s="12">
        <v>1937207</v>
      </c>
      <c r="F66" s="12">
        <v>1637337</v>
      </c>
      <c r="G66" s="12">
        <v>2162939</v>
      </c>
      <c r="H66" s="12">
        <v>2317874</v>
      </c>
      <c r="I66" s="12">
        <v>1925421</v>
      </c>
      <c r="J66" s="12">
        <v>1591368</v>
      </c>
      <c r="K66" s="12">
        <v>1283866</v>
      </c>
      <c r="L66" s="12">
        <v>1077404</v>
      </c>
      <c r="M66" s="12">
        <v>1729561</v>
      </c>
      <c r="N66" s="12">
        <v>1773663</v>
      </c>
      <c r="O66" s="12">
        <f t="shared" si="5"/>
        <v>1077404</v>
      </c>
      <c r="P66" s="12">
        <v>5393753.4100000001</v>
      </c>
      <c r="Q66" s="13">
        <f t="shared" si="6"/>
        <v>0.1997503256271406</v>
      </c>
      <c r="R66" s="14">
        <v>590.88</v>
      </c>
      <c r="S66" s="14">
        <v>587</v>
      </c>
      <c r="T66" s="14">
        <v>596.57000000000005</v>
      </c>
      <c r="U66" s="14">
        <f t="shared" si="7"/>
        <v>587</v>
      </c>
      <c r="V66" s="15">
        <f t="shared" si="8"/>
        <v>0.3</v>
      </c>
      <c r="W66" s="16" t="str">
        <f t="shared" si="9"/>
        <v>No</v>
      </c>
      <c r="X66" s="11"/>
    </row>
    <row r="67" spans="1:24" ht="13.5" customHeight="1" x14ac:dyDescent="0.2">
      <c r="A67" s="11" t="s">
        <v>90</v>
      </c>
      <c r="B67" s="11">
        <v>27001</v>
      </c>
      <c r="C67" s="12">
        <v>1068310</v>
      </c>
      <c r="D67" s="12">
        <v>1145970</v>
      </c>
      <c r="E67" s="12">
        <v>1032731</v>
      </c>
      <c r="F67" s="12">
        <v>863220</v>
      </c>
      <c r="G67" s="12">
        <v>1133891</v>
      </c>
      <c r="H67" s="12">
        <v>1124106</v>
      </c>
      <c r="I67" s="12">
        <v>1118765</v>
      </c>
      <c r="J67" s="12">
        <v>1169692</v>
      </c>
      <c r="K67" s="12">
        <v>1134749</v>
      </c>
      <c r="L67" s="12">
        <v>1119476</v>
      </c>
      <c r="M67" s="12">
        <v>1383349</v>
      </c>
      <c r="N67" s="12">
        <v>1271591</v>
      </c>
      <c r="O67" s="12">
        <f t="shared" si="5"/>
        <v>863220</v>
      </c>
      <c r="P67" s="12">
        <v>2914009.86</v>
      </c>
      <c r="Q67" s="13">
        <f t="shared" si="6"/>
        <v>0.29623098118137459</v>
      </c>
      <c r="R67" s="14">
        <v>309</v>
      </c>
      <c r="S67" s="14">
        <v>319.27999999999997</v>
      </c>
      <c r="T67" s="14">
        <v>323.81</v>
      </c>
      <c r="U67" s="14">
        <f t="shared" si="7"/>
        <v>309</v>
      </c>
      <c r="V67" s="15">
        <f t="shared" si="8"/>
        <v>0.3</v>
      </c>
      <c r="W67" s="16" t="str">
        <f t="shared" si="9"/>
        <v>No</v>
      </c>
      <c r="X67" s="11"/>
    </row>
    <row r="68" spans="1:24" ht="13.5" customHeight="1" x14ac:dyDescent="0.2">
      <c r="A68" s="11" t="s">
        <v>91</v>
      </c>
      <c r="B68" s="11">
        <v>28003</v>
      </c>
      <c r="C68" s="12">
        <v>2702707</v>
      </c>
      <c r="D68" s="12">
        <v>2663393</v>
      </c>
      <c r="E68" s="12">
        <v>2386842</v>
      </c>
      <c r="F68" s="12">
        <v>2152717</v>
      </c>
      <c r="G68" s="12">
        <v>2436686</v>
      </c>
      <c r="H68" s="12">
        <v>2272250</v>
      </c>
      <c r="I68" s="12">
        <v>2090623</v>
      </c>
      <c r="J68" s="12">
        <v>2056209</v>
      </c>
      <c r="K68" s="12">
        <v>1862796</v>
      </c>
      <c r="L68" s="12">
        <v>1614651</v>
      </c>
      <c r="M68" s="12">
        <v>2662390</v>
      </c>
      <c r="N68" s="12">
        <v>2661920</v>
      </c>
      <c r="O68" s="12">
        <f t="shared" si="5"/>
        <v>1614651</v>
      </c>
      <c r="P68" s="12">
        <v>6663889.9799999986</v>
      </c>
      <c r="Q68" s="13">
        <f t="shared" si="6"/>
        <v>0.24229856808050129</v>
      </c>
      <c r="R68" s="14">
        <v>838</v>
      </c>
      <c r="S68" s="14">
        <v>834.99</v>
      </c>
      <c r="T68" s="14">
        <v>841.1</v>
      </c>
      <c r="U68" s="14">
        <f t="shared" si="7"/>
        <v>834.99</v>
      </c>
      <c r="V68" s="15">
        <f t="shared" si="8"/>
        <v>0.25</v>
      </c>
      <c r="W68" s="16" t="str">
        <f t="shared" si="9"/>
        <v>No</v>
      </c>
      <c r="X68" s="11"/>
    </row>
    <row r="69" spans="1:24" ht="13.5" customHeight="1" x14ac:dyDescent="0.2">
      <c r="A69" s="11" t="s">
        <v>92</v>
      </c>
      <c r="B69" s="11">
        <v>30001</v>
      </c>
      <c r="C69" s="12">
        <v>864126</v>
      </c>
      <c r="D69" s="12">
        <v>826035</v>
      </c>
      <c r="E69" s="12">
        <v>763091</v>
      </c>
      <c r="F69" s="12">
        <v>679323</v>
      </c>
      <c r="G69" s="12">
        <v>869815</v>
      </c>
      <c r="H69" s="12">
        <v>851350</v>
      </c>
      <c r="I69" s="12">
        <v>822620</v>
      </c>
      <c r="J69" s="12">
        <v>798220</v>
      </c>
      <c r="K69" s="12">
        <v>725205</v>
      </c>
      <c r="L69" s="12">
        <v>708547</v>
      </c>
      <c r="M69" s="12">
        <v>940485</v>
      </c>
      <c r="N69" s="12">
        <v>972482</v>
      </c>
      <c r="O69" s="12">
        <f t="shared" si="5"/>
        <v>679323</v>
      </c>
      <c r="P69" s="12">
        <v>3260850.9100000006</v>
      </c>
      <c r="Q69" s="13">
        <f t="shared" si="6"/>
        <v>0.20832691182437404</v>
      </c>
      <c r="R69" s="14">
        <v>382</v>
      </c>
      <c r="S69" s="14">
        <v>385</v>
      </c>
      <c r="T69" s="14">
        <v>377.25</v>
      </c>
      <c r="U69" s="14">
        <f t="shared" si="7"/>
        <v>377.25</v>
      </c>
      <c r="V69" s="15">
        <f t="shared" si="8"/>
        <v>0.3</v>
      </c>
      <c r="W69" s="16" t="str">
        <f t="shared" si="9"/>
        <v>No</v>
      </c>
      <c r="X69" s="11"/>
    </row>
    <row r="70" spans="1:24" ht="13.5" customHeight="1" x14ac:dyDescent="0.2">
      <c r="A70" s="11" t="s">
        <v>93</v>
      </c>
      <c r="B70" s="11">
        <v>31001</v>
      </c>
      <c r="C70" s="12">
        <v>-69401</v>
      </c>
      <c r="D70" s="12">
        <v>-115554</v>
      </c>
      <c r="E70" s="12">
        <v>-229539</v>
      </c>
      <c r="F70" s="12">
        <v>-423589</v>
      </c>
      <c r="G70" s="12">
        <v>-244819</v>
      </c>
      <c r="H70" s="12">
        <v>-199018</v>
      </c>
      <c r="I70" s="12">
        <v>-281685</v>
      </c>
      <c r="J70" s="12">
        <v>-356478</v>
      </c>
      <c r="K70" s="12">
        <v>-367663</v>
      </c>
      <c r="L70" s="12">
        <v>-475644</v>
      </c>
      <c r="M70" s="12">
        <v>-248195</v>
      </c>
      <c r="N70" s="12">
        <v>259064</v>
      </c>
      <c r="O70" s="12">
        <f t="shared" si="5"/>
        <v>-475644</v>
      </c>
      <c r="P70" s="12">
        <v>3054145.19</v>
      </c>
      <c r="Q70" s="13">
        <f t="shared" si="6"/>
        <v>-0.15573719335851222</v>
      </c>
      <c r="R70" s="14">
        <v>210.25</v>
      </c>
      <c r="S70" s="14">
        <v>224</v>
      </c>
      <c r="T70" s="14">
        <v>221.4</v>
      </c>
      <c r="U70" s="14">
        <f t="shared" si="7"/>
        <v>210.25</v>
      </c>
      <c r="V70" s="15">
        <f t="shared" si="8"/>
        <v>0.3</v>
      </c>
      <c r="W70" s="16" t="str">
        <f t="shared" si="9"/>
        <v>No</v>
      </c>
      <c r="X70" s="11"/>
    </row>
    <row r="71" spans="1:24" ht="13.5" customHeight="1" x14ac:dyDescent="0.2">
      <c r="A71" s="11" t="s">
        <v>94</v>
      </c>
      <c r="B71" s="11">
        <v>41002</v>
      </c>
      <c r="C71" s="12">
        <v>10041056</v>
      </c>
      <c r="D71" s="12">
        <v>9041084</v>
      </c>
      <c r="E71" s="12">
        <v>8718011</v>
      </c>
      <c r="F71" s="12">
        <v>7403763</v>
      </c>
      <c r="G71" s="12">
        <v>12212530</v>
      </c>
      <c r="H71" s="12">
        <v>11181738</v>
      </c>
      <c r="I71" s="12">
        <v>9288776</v>
      </c>
      <c r="J71" s="12">
        <v>8571691</v>
      </c>
      <c r="K71" s="12">
        <v>7324840</v>
      </c>
      <c r="L71" s="12">
        <v>6143051</v>
      </c>
      <c r="M71" s="12">
        <v>11800844</v>
      </c>
      <c r="N71" s="12">
        <v>12473658</v>
      </c>
      <c r="O71" s="12">
        <f t="shared" si="5"/>
        <v>6143051</v>
      </c>
      <c r="P71" s="12">
        <v>46177908.300000072</v>
      </c>
      <c r="Q71" s="13">
        <f t="shared" si="6"/>
        <v>0.13303008356487186</v>
      </c>
      <c r="R71" s="14">
        <v>5710.32</v>
      </c>
      <c r="S71" s="14">
        <v>5902.7</v>
      </c>
      <c r="T71" s="14">
        <v>6071.99</v>
      </c>
      <c r="U71" s="14">
        <f t="shared" si="7"/>
        <v>5710.32</v>
      </c>
      <c r="V71" s="15">
        <f t="shared" si="8"/>
        <v>0.25</v>
      </c>
      <c r="W71" s="16" t="str">
        <f t="shared" si="9"/>
        <v>No</v>
      </c>
      <c r="X71" s="11"/>
    </row>
    <row r="72" spans="1:24" ht="13.5" customHeight="1" x14ac:dyDescent="0.2">
      <c r="A72" s="11" t="s">
        <v>95</v>
      </c>
      <c r="B72" s="11">
        <v>14002</v>
      </c>
      <c r="C72" s="12">
        <v>866802</v>
      </c>
      <c r="D72" s="12">
        <v>804793</v>
      </c>
      <c r="E72" s="12">
        <v>716521</v>
      </c>
      <c r="F72" s="12">
        <v>686626</v>
      </c>
      <c r="G72" s="12">
        <v>791987</v>
      </c>
      <c r="H72" s="12">
        <v>813145</v>
      </c>
      <c r="I72" s="12">
        <v>751634</v>
      </c>
      <c r="J72" s="12">
        <v>751372</v>
      </c>
      <c r="K72" s="12">
        <v>720452</v>
      </c>
      <c r="L72" s="12">
        <v>700528</v>
      </c>
      <c r="M72" s="12">
        <v>855766</v>
      </c>
      <c r="N72" s="12">
        <v>1023002</v>
      </c>
      <c r="O72" s="12">
        <f t="shared" ref="O72:O103" si="10">MIN(C72:N72)</f>
        <v>686626</v>
      </c>
      <c r="P72" s="12">
        <v>2093523.3899999997</v>
      </c>
      <c r="Q72" s="13">
        <f t="shared" ref="Q72:Q103" si="11">O72/P72</f>
        <v>0.32797627352995568</v>
      </c>
      <c r="R72" s="14">
        <v>181.01</v>
      </c>
      <c r="S72" s="14">
        <v>183</v>
      </c>
      <c r="T72" s="14">
        <v>190</v>
      </c>
      <c r="U72" s="14">
        <f t="shared" ref="U72:U103" si="12">MIN(R72:T72)</f>
        <v>181.01</v>
      </c>
      <c r="V72" s="15">
        <f t="shared" ref="V72:V103" si="13">IF(U72&gt;600,0.25,IF(U72&lt;=200,0.4,0.3))</f>
        <v>0.4</v>
      </c>
      <c r="W72" s="16" t="str">
        <f t="shared" ref="W72:W103" si="14">IF(Q72&gt;V72,"Yes","No")</f>
        <v>No</v>
      </c>
      <c r="X72" s="11"/>
    </row>
    <row r="73" spans="1:24" ht="13.5" customHeight="1" x14ac:dyDescent="0.2">
      <c r="A73" s="11" t="s">
        <v>96</v>
      </c>
      <c r="B73" s="11">
        <v>10001</v>
      </c>
      <c r="C73" s="12">
        <v>1066645</v>
      </c>
      <c r="D73" s="12">
        <v>1010824</v>
      </c>
      <c r="E73" s="12">
        <v>895696</v>
      </c>
      <c r="F73" s="12">
        <v>828908</v>
      </c>
      <c r="G73" s="12">
        <v>703781</v>
      </c>
      <c r="H73" s="12">
        <v>972710</v>
      </c>
      <c r="I73" s="12">
        <v>944600</v>
      </c>
      <c r="J73" s="12">
        <v>872856</v>
      </c>
      <c r="K73" s="12">
        <v>832945</v>
      </c>
      <c r="L73" s="12">
        <v>767592</v>
      </c>
      <c r="M73" s="12">
        <v>802056</v>
      </c>
      <c r="N73" s="12">
        <v>1545298</v>
      </c>
      <c r="O73" s="12">
        <f t="shared" si="10"/>
        <v>703781</v>
      </c>
      <c r="P73" s="12">
        <v>1621406.9800000011</v>
      </c>
      <c r="Q73" s="13">
        <f t="shared" si="11"/>
        <v>0.43405573596334185</v>
      </c>
      <c r="R73" s="14">
        <v>125</v>
      </c>
      <c r="S73" s="14">
        <v>140</v>
      </c>
      <c r="T73" s="14">
        <v>138</v>
      </c>
      <c r="U73" s="14">
        <f t="shared" si="12"/>
        <v>125</v>
      </c>
      <c r="V73" s="15">
        <f t="shared" si="13"/>
        <v>0.4</v>
      </c>
      <c r="W73" s="16" t="str">
        <f t="shared" si="14"/>
        <v>Yes</v>
      </c>
      <c r="X73" s="11" t="s">
        <v>36</v>
      </c>
    </row>
    <row r="74" spans="1:24" ht="13.5" customHeight="1" x14ac:dyDescent="0.2">
      <c r="A74" s="11" t="s">
        <v>97</v>
      </c>
      <c r="B74" s="11">
        <v>34002</v>
      </c>
      <c r="C74" s="12">
        <v>686733</v>
      </c>
      <c r="D74" s="12">
        <v>558340</v>
      </c>
      <c r="E74" s="12">
        <v>404346</v>
      </c>
      <c r="F74" s="12">
        <v>243785</v>
      </c>
      <c r="G74" s="12">
        <v>525358</v>
      </c>
      <c r="H74" s="12">
        <v>451608</v>
      </c>
      <c r="I74" s="12">
        <v>402267</v>
      </c>
      <c r="J74" s="12">
        <v>357200</v>
      </c>
      <c r="K74" s="12">
        <v>206897</v>
      </c>
      <c r="L74" s="12">
        <v>152250</v>
      </c>
      <c r="M74" s="12">
        <v>928879</v>
      </c>
      <c r="N74" s="12">
        <v>915412</v>
      </c>
      <c r="O74" s="12">
        <f t="shared" si="10"/>
        <v>152250</v>
      </c>
      <c r="P74" s="12">
        <v>2462663.0000000009</v>
      </c>
      <c r="Q74" s="13">
        <f t="shared" si="11"/>
        <v>6.1823318903154817E-2</v>
      </c>
      <c r="R74" s="14">
        <v>218</v>
      </c>
      <c r="S74" s="14">
        <v>215</v>
      </c>
      <c r="T74" s="14">
        <v>231.2</v>
      </c>
      <c r="U74" s="14">
        <f t="shared" si="12"/>
        <v>215</v>
      </c>
      <c r="V74" s="15">
        <f t="shared" si="13"/>
        <v>0.3</v>
      </c>
      <c r="W74" s="16" t="str">
        <f t="shared" si="14"/>
        <v>No</v>
      </c>
      <c r="X74" s="11"/>
    </row>
    <row r="75" spans="1:24" ht="13.5" customHeight="1" x14ac:dyDescent="0.2">
      <c r="A75" s="11" t="s">
        <v>98</v>
      </c>
      <c r="B75" s="11">
        <v>51002</v>
      </c>
      <c r="C75" s="12">
        <v>1929715</v>
      </c>
      <c r="D75" s="12">
        <v>1772258</v>
      </c>
      <c r="E75" s="12">
        <v>1424368</v>
      </c>
      <c r="F75" s="12">
        <v>1256549</v>
      </c>
      <c r="G75" s="12">
        <v>1750777</v>
      </c>
      <c r="H75" s="12">
        <v>1540636</v>
      </c>
      <c r="I75" s="12">
        <v>1191846</v>
      </c>
      <c r="J75" s="12">
        <v>1151119</v>
      </c>
      <c r="K75" s="12">
        <v>918486</v>
      </c>
      <c r="L75" s="12">
        <v>769606</v>
      </c>
      <c r="M75" s="12">
        <v>1716965</v>
      </c>
      <c r="N75" s="12">
        <v>2430646</v>
      </c>
      <c r="O75" s="12">
        <f t="shared" si="10"/>
        <v>769606</v>
      </c>
      <c r="P75" s="12">
        <v>4754959.2000000058</v>
      </c>
      <c r="Q75" s="13">
        <f t="shared" si="11"/>
        <v>0.16185333409380234</v>
      </c>
      <c r="R75" s="14">
        <v>502.55</v>
      </c>
      <c r="S75" s="14">
        <v>486.7</v>
      </c>
      <c r="T75" s="14">
        <v>498.79999999999995</v>
      </c>
      <c r="U75" s="14">
        <f t="shared" si="12"/>
        <v>486.7</v>
      </c>
      <c r="V75" s="15">
        <f t="shared" si="13"/>
        <v>0.3</v>
      </c>
      <c r="W75" s="16" t="str">
        <f t="shared" si="14"/>
        <v>No</v>
      </c>
      <c r="X75" s="11"/>
    </row>
    <row r="76" spans="1:24" ht="13.5" customHeight="1" x14ac:dyDescent="0.2">
      <c r="A76" s="11" t="s">
        <v>99</v>
      </c>
      <c r="B76" s="11">
        <v>56006</v>
      </c>
      <c r="C76" s="12">
        <v>689681</v>
      </c>
      <c r="D76" s="12">
        <v>569038</v>
      </c>
      <c r="E76" s="12">
        <v>319821</v>
      </c>
      <c r="F76" s="12">
        <v>144536</v>
      </c>
      <c r="G76" s="12">
        <v>440859</v>
      </c>
      <c r="H76" s="12">
        <v>351169</v>
      </c>
      <c r="I76" s="12">
        <v>220939</v>
      </c>
      <c r="J76" s="12">
        <v>81212</v>
      </c>
      <c r="K76" s="12">
        <v>119001</v>
      </c>
      <c r="L76" s="12">
        <v>56932</v>
      </c>
      <c r="M76" s="12">
        <v>334296</v>
      </c>
      <c r="N76" s="12">
        <v>565180</v>
      </c>
      <c r="O76" s="12">
        <f t="shared" si="10"/>
        <v>56932</v>
      </c>
      <c r="P76" s="12">
        <v>2584964.8100000019</v>
      </c>
      <c r="Q76" s="13">
        <f t="shared" si="11"/>
        <v>2.2024284346060387E-2</v>
      </c>
      <c r="R76" s="14">
        <v>235.13</v>
      </c>
      <c r="S76" s="14">
        <v>222.3</v>
      </c>
      <c r="T76" s="14">
        <v>224.1</v>
      </c>
      <c r="U76" s="14">
        <f t="shared" si="12"/>
        <v>222.3</v>
      </c>
      <c r="V76" s="15">
        <f t="shared" si="13"/>
        <v>0.3</v>
      </c>
      <c r="W76" s="16" t="str">
        <f t="shared" si="14"/>
        <v>No</v>
      </c>
      <c r="X76" s="11"/>
    </row>
    <row r="77" spans="1:24" ht="13.5" customHeight="1" x14ac:dyDescent="0.2">
      <c r="A77" s="11" t="s">
        <v>100</v>
      </c>
      <c r="B77" s="11">
        <v>23002</v>
      </c>
      <c r="C77" s="12">
        <v>1477190</v>
      </c>
      <c r="D77" s="12">
        <v>1445542</v>
      </c>
      <c r="E77" s="12">
        <v>1355554</v>
      </c>
      <c r="F77" s="12">
        <v>1168282</v>
      </c>
      <c r="G77" s="12">
        <v>1595228</v>
      </c>
      <c r="H77" s="12">
        <v>1419034</v>
      </c>
      <c r="I77" s="12">
        <v>1114641</v>
      </c>
      <c r="J77" s="12">
        <v>877213</v>
      </c>
      <c r="K77" s="12">
        <v>763995</v>
      </c>
      <c r="L77" s="12">
        <v>678091</v>
      </c>
      <c r="M77" s="12">
        <v>1262617</v>
      </c>
      <c r="N77" s="12">
        <v>1437186</v>
      </c>
      <c r="O77" s="12">
        <f t="shared" si="10"/>
        <v>678091</v>
      </c>
      <c r="P77" s="12">
        <v>6210370.3099999968</v>
      </c>
      <c r="Q77" s="13">
        <f t="shared" si="11"/>
        <v>0.10918688679612736</v>
      </c>
      <c r="R77" s="14">
        <v>765.86</v>
      </c>
      <c r="S77" s="14">
        <v>753.76</v>
      </c>
      <c r="T77" s="14">
        <v>729.3</v>
      </c>
      <c r="U77" s="14">
        <f t="shared" si="12"/>
        <v>729.3</v>
      </c>
      <c r="V77" s="15">
        <f t="shared" si="13"/>
        <v>0.25</v>
      </c>
      <c r="W77" s="16" t="str">
        <f t="shared" si="14"/>
        <v>No</v>
      </c>
      <c r="X77" s="11"/>
    </row>
    <row r="78" spans="1:24" ht="13.5" customHeight="1" x14ac:dyDescent="0.2">
      <c r="A78" s="11" t="s">
        <v>101</v>
      </c>
      <c r="B78" s="11">
        <v>53002</v>
      </c>
      <c r="C78" s="12">
        <v>1288166</v>
      </c>
      <c r="D78" s="12">
        <v>1241275</v>
      </c>
      <c r="E78" s="12">
        <v>1117586</v>
      </c>
      <c r="F78" s="12">
        <v>964825</v>
      </c>
      <c r="G78" s="12">
        <v>1249653</v>
      </c>
      <c r="H78" s="12">
        <v>1099375</v>
      </c>
      <c r="I78" s="12">
        <v>1058284</v>
      </c>
      <c r="J78" s="12">
        <v>1086446</v>
      </c>
      <c r="K78" s="12">
        <v>943643</v>
      </c>
      <c r="L78" s="12">
        <v>1066344</v>
      </c>
      <c r="M78" s="12">
        <v>1353591</v>
      </c>
      <c r="N78" s="12">
        <v>1444785</v>
      </c>
      <c r="O78" s="12">
        <f t="shared" si="10"/>
        <v>943643</v>
      </c>
      <c r="P78" s="12">
        <v>1800298.6499999994</v>
      </c>
      <c r="Q78" s="13">
        <f t="shared" si="11"/>
        <v>0.52415914437307409</v>
      </c>
      <c r="R78" s="14">
        <v>104</v>
      </c>
      <c r="S78" s="14">
        <v>104</v>
      </c>
      <c r="T78" s="14">
        <v>105</v>
      </c>
      <c r="U78" s="14">
        <f t="shared" si="12"/>
        <v>104</v>
      </c>
      <c r="V78" s="15">
        <f t="shared" si="13"/>
        <v>0.4</v>
      </c>
      <c r="W78" s="16" t="str">
        <f t="shared" si="14"/>
        <v>Yes</v>
      </c>
      <c r="X78" s="11" t="s">
        <v>31</v>
      </c>
    </row>
    <row r="79" spans="1:24" ht="13.5" customHeight="1" x14ac:dyDescent="0.2">
      <c r="A79" s="11" t="s">
        <v>102</v>
      </c>
      <c r="B79" s="11">
        <v>48003</v>
      </c>
      <c r="C79" s="12">
        <v>1238595</v>
      </c>
      <c r="D79" s="12">
        <v>1120165</v>
      </c>
      <c r="E79" s="12">
        <v>886453</v>
      </c>
      <c r="F79" s="12">
        <v>709967</v>
      </c>
      <c r="G79" s="12">
        <v>969253</v>
      </c>
      <c r="H79" s="12">
        <v>839805</v>
      </c>
      <c r="I79" s="12">
        <v>676871</v>
      </c>
      <c r="J79" s="12">
        <v>608517</v>
      </c>
      <c r="K79" s="12">
        <v>444128</v>
      </c>
      <c r="L79" s="12">
        <v>300295</v>
      </c>
      <c r="M79" s="12">
        <v>631377</v>
      </c>
      <c r="N79" s="12">
        <v>1393445</v>
      </c>
      <c r="O79" s="12">
        <f t="shared" si="10"/>
        <v>300295</v>
      </c>
      <c r="P79" s="12">
        <v>3372398.5100000026</v>
      </c>
      <c r="Q79" s="13">
        <f t="shared" si="11"/>
        <v>8.9044933186143468E-2</v>
      </c>
      <c r="R79" s="14">
        <v>348</v>
      </c>
      <c r="S79" s="14">
        <v>350</v>
      </c>
      <c r="T79" s="14">
        <v>334</v>
      </c>
      <c r="U79" s="14">
        <f t="shared" si="12"/>
        <v>334</v>
      </c>
      <c r="V79" s="15">
        <f t="shared" si="13"/>
        <v>0.3</v>
      </c>
      <c r="W79" s="16" t="str">
        <f t="shared" si="14"/>
        <v>No</v>
      </c>
      <c r="X79" s="11"/>
    </row>
    <row r="80" spans="1:24" ht="13.5" customHeight="1" x14ac:dyDescent="0.2">
      <c r="A80" s="11" t="s">
        <v>103</v>
      </c>
      <c r="B80" s="11">
        <v>2002</v>
      </c>
      <c r="C80" s="12">
        <v>5523595</v>
      </c>
      <c r="D80" s="12">
        <v>5248955</v>
      </c>
      <c r="E80" s="12">
        <v>4980324</v>
      </c>
      <c r="F80" s="12">
        <v>4296655</v>
      </c>
      <c r="G80" s="12">
        <v>5595940</v>
      </c>
      <c r="H80" s="12">
        <v>5523713</v>
      </c>
      <c r="I80" s="12">
        <v>5105726</v>
      </c>
      <c r="J80" s="12">
        <v>5050055</v>
      </c>
      <c r="K80" s="12">
        <v>4881703</v>
      </c>
      <c r="L80" s="12">
        <v>4594207</v>
      </c>
      <c r="M80" s="12">
        <v>5448705</v>
      </c>
      <c r="N80" s="12">
        <v>5382831</v>
      </c>
      <c r="O80" s="12">
        <f t="shared" si="10"/>
        <v>4296655</v>
      </c>
      <c r="P80" s="12">
        <v>25276599.180000015</v>
      </c>
      <c r="Q80" s="13">
        <f t="shared" si="11"/>
        <v>0.16998548615668627</v>
      </c>
      <c r="R80" s="14">
        <v>2867.85</v>
      </c>
      <c r="S80" s="14">
        <v>2922.18</v>
      </c>
      <c r="T80" s="14">
        <v>2949.22</v>
      </c>
      <c r="U80" s="14">
        <f t="shared" si="12"/>
        <v>2867.85</v>
      </c>
      <c r="V80" s="15">
        <f t="shared" si="13"/>
        <v>0.25</v>
      </c>
      <c r="W80" s="16" t="str">
        <f t="shared" si="14"/>
        <v>No</v>
      </c>
      <c r="X80" s="11"/>
    </row>
    <row r="81" spans="1:24" ht="13.5" customHeight="1" x14ac:dyDescent="0.2">
      <c r="A81" s="11" t="s">
        <v>104</v>
      </c>
      <c r="B81" s="11">
        <v>22006</v>
      </c>
      <c r="C81" s="12">
        <v>1376009</v>
      </c>
      <c r="D81" s="12">
        <v>1141243</v>
      </c>
      <c r="E81" s="12">
        <v>993538</v>
      </c>
      <c r="F81" s="12">
        <v>793106</v>
      </c>
      <c r="G81" s="12">
        <v>1197719</v>
      </c>
      <c r="H81" s="12">
        <v>1073152</v>
      </c>
      <c r="I81" s="12">
        <v>782329</v>
      </c>
      <c r="J81" s="12">
        <v>663497</v>
      </c>
      <c r="K81" s="12">
        <v>458166</v>
      </c>
      <c r="L81" s="12">
        <v>359840</v>
      </c>
      <c r="M81" s="12">
        <v>790136</v>
      </c>
      <c r="N81" s="12">
        <v>1342303</v>
      </c>
      <c r="O81" s="12">
        <f t="shared" si="10"/>
        <v>359840</v>
      </c>
      <c r="P81" s="12">
        <v>3862922.6800000006</v>
      </c>
      <c r="Q81" s="13">
        <f t="shared" si="11"/>
        <v>9.3152265734710471E-2</v>
      </c>
      <c r="R81" s="14">
        <v>418</v>
      </c>
      <c r="S81" s="14">
        <v>428.07</v>
      </c>
      <c r="T81" s="14">
        <v>408.27</v>
      </c>
      <c r="U81" s="14">
        <f t="shared" si="12"/>
        <v>408.27</v>
      </c>
      <c r="V81" s="15">
        <f t="shared" si="13"/>
        <v>0.3</v>
      </c>
      <c r="W81" s="16" t="str">
        <f t="shared" si="14"/>
        <v>No</v>
      </c>
      <c r="X81" s="11"/>
    </row>
    <row r="82" spans="1:24" ht="13.5" customHeight="1" x14ac:dyDescent="0.2">
      <c r="A82" s="11" t="s">
        <v>105</v>
      </c>
      <c r="B82" s="11">
        <v>13003</v>
      </c>
      <c r="C82" s="12">
        <v>1171072</v>
      </c>
      <c r="D82" s="12">
        <v>1092066</v>
      </c>
      <c r="E82" s="12">
        <v>932968</v>
      </c>
      <c r="F82" s="12">
        <v>807960</v>
      </c>
      <c r="G82" s="12">
        <v>997418</v>
      </c>
      <c r="H82" s="12">
        <v>881897</v>
      </c>
      <c r="I82" s="12">
        <v>730446</v>
      </c>
      <c r="J82" s="12">
        <v>660655</v>
      </c>
      <c r="K82" s="12">
        <v>538982</v>
      </c>
      <c r="L82" s="12">
        <v>512678</v>
      </c>
      <c r="M82" s="12">
        <v>795082</v>
      </c>
      <c r="N82" s="12">
        <v>1210372</v>
      </c>
      <c r="O82" s="12">
        <f t="shared" si="10"/>
        <v>512678</v>
      </c>
      <c r="P82" s="12">
        <v>3244172.580000001</v>
      </c>
      <c r="Q82" s="13">
        <f t="shared" si="11"/>
        <v>0.15803043375701051</v>
      </c>
      <c r="R82" s="14">
        <v>293.57</v>
      </c>
      <c r="S82" s="14">
        <v>282.56</v>
      </c>
      <c r="T82" s="14">
        <v>275.52000000000004</v>
      </c>
      <c r="U82" s="14">
        <f t="shared" si="12"/>
        <v>275.52000000000004</v>
      </c>
      <c r="V82" s="15">
        <f t="shared" si="13"/>
        <v>0.3</v>
      </c>
      <c r="W82" s="16" t="str">
        <f t="shared" si="14"/>
        <v>No</v>
      </c>
      <c r="X82" s="11"/>
    </row>
    <row r="83" spans="1:24" ht="13.5" customHeight="1" x14ac:dyDescent="0.2">
      <c r="A83" s="11" t="s">
        <v>106</v>
      </c>
      <c r="B83" s="11">
        <v>2003</v>
      </c>
      <c r="C83" s="12">
        <v>1858747</v>
      </c>
      <c r="D83" s="12">
        <v>1701886</v>
      </c>
      <c r="E83" s="12">
        <v>1590131</v>
      </c>
      <c r="F83" s="12">
        <v>1402297</v>
      </c>
      <c r="G83" s="12">
        <v>1707463</v>
      </c>
      <c r="H83" s="12">
        <v>1603011</v>
      </c>
      <c r="I83" s="12">
        <v>1397325</v>
      </c>
      <c r="J83" s="12">
        <v>1281651</v>
      </c>
      <c r="K83" s="12">
        <v>1101231</v>
      </c>
      <c r="L83" s="12">
        <v>696859</v>
      </c>
      <c r="M83" s="12">
        <v>982624</v>
      </c>
      <c r="N83" s="12">
        <v>1799628</v>
      </c>
      <c r="O83" s="12">
        <f t="shared" si="10"/>
        <v>696859</v>
      </c>
      <c r="P83" s="12">
        <v>2869223.9100000006</v>
      </c>
      <c r="Q83" s="13">
        <f t="shared" si="11"/>
        <v>0.24287369053745264</v>
      </c>
      <c r="R83" s="14">
        <v>223.5</v>
      </c>
      <c r="S83" s="14">
        <v>229</v>
      </c>
      <c r="T83" s="14">
        <v>213.06</v>
      </c>
      <c r="U83" s="14">
        <f t="shared" si="12"/>
        <v>213.06</v>
      </c>
      <c r="V83" s="15">
        <f t="shared" si="13"/>
        <v>0.3</v>
      </c>
      <c r="W83" s="16" t="str">
        <f t="shared" si="14"/>
        <v>No</v>
      </c>
      <c r="X83" s="11"/>
    </row>
    <row r="84" spans="1:24" ht="13.5" customHeight="1" x14ac:dyDescent="0.2">
      <c r="A84" s="11" t="s">
        <v>107</v>
      </c>
      <c r="B84" s="11">
        <v>37003</v>
      </c>
      <c r="C84" s="12">
        <v>565174</v>
      </c>
      <c r="D84" s="12">
        <v>538021</v>
      </c>
      <c r="E84" s="12">
        <v>455243</v>
      </c>
      <c r="F84" s="12">
        <v>393616</v>
      </c>
      <c r="G84" s="12">
        <v>518335</v>
      </c>
      <c r="H84" s="12">
        <v>529271</v>
      </c>
      <c r="I84" s="12">
        <v>605037</v>
      </c>
      <c r="J84" s="12">
        <v>622487</v>
      </c>
      <c r="K84" s="12">
        <v>562487</v>
      </c>
      <c r="L84" s="12">
        <v>523294</v>
      </c>
      <c r="M84" s="12">
        <v>632931</v>
      </c>
      <c r="N84" s="12">
        <v>843207</v>
      </c>
      <c r="O84" s="12">
        <f t="shared" si="10"/>
        <v>393616</v>
      </c>
      <c r="P84" s="12">
        <v>2003668.1699999985</v>
      </c>
      <c r="Q84" s="13">
        <f t="shared" si="11"/>
        <v>0.19644769822340408</v>
      </c>
      <c r="R84" s="14">
        <v>187</v>
      </c>
      <c r="S84" s="14">
        <v>186.15</v>
      </c>
      <c r="T84" s="14">
        <v>184</v>
      </c>
      <c r="U84" s="14">
        <f t="shared" si="12"/>
        <v>184</v>
      </c>
      <c r="V84" s="15">
        <f t="shared" si="13"/>
        <v>0.4</v>
      </c>
      <c r="W84" s="16" t="str">
        <f t="shared" si="14"/>
        <v>No</v>
      </c>
      <c r="X84" s="11"/>
    </row>
    <row r="85" spans="1:24" ht="13.5" customHeight="1" x14ac:dyDescent="0.2">
      <c r="A85" s="11" t="s">
        <v>108</v>
      </c>
      <c r="B85" s="11">
        <v>35002</v>
      </c>
      <c r="C85" s="12">
        <v>-268605</v>
      </c>
      <c r="D85" s="12">
        <v>-423948</v>
      </c>
      <c r="E85" s="12">
        <v>-324238</v>
      </c>
      <c r="F85" s="12">
        <v>-494787</v>
      </c>
      <c r="G85" s="12">
        <v>-287221</v>
      </c>
      <c r="H85" s="12">
        <v>-379201</v>
      </c>
      <c r="I85" s="12">
        <v>-484296</v>
      </c>
      <c r="J85" s="12">
        <v>-636807</v>
      </c>
      <c r="K85" s="12">
        <v>-467246</v>
      </c>
      <c r="L85" s="12">
        <v>-665920</v>
      </c>
      <c r="M85" s="12">
        <v>-422522</v>
      </c>
      <c r="N85" s="12">
        <v>368674</v>
      </c>
      <c r="O85" s="12">
        <f t="shared" si="10"/>
        <v>-665920</v>
      </c>
      <c r="P85" s="12">
        <v>4697156.8499999996</v>
      </c>
      <c r="Q85" s="13">
        <f t="shared" si="11"/>
        <v>-0.14177086720022988</v>
      </c>
      <c r="R85" s="14">
        <v>325</v>
      </c>
      <c r="S85" s="14">
        <v>317</v>
      </c>
      <c r="T85" s="14">
        <v>293.3</v>
      </c>
      <c r="U85" s="14">
        <f t="shared" si="12"/>
        <v>293.3</v>
      </c>
      <c r="V85" s="15">
        <f t="shared" si="13"/>
        <v>0.3</v>
      </c>
      <c r="W85" s="16" t="str">
        <f t="shared" si="14"/>
        <v>No</v>
      </c>
      <c r="X85" s="11"/>
    </row>
    <row r="86" spans="1:24" ht="13.5" customHeight="1" x14ac:dyDescent="0.2">
      <c r="A86" s="11" t="s">
        <v>109</v>
      </c>
      <c r="B86" s="11">
        <v>7002</v>
      </c>
      <c r="C86" s="12">
        <v>457798</v>
      </c>
      <c r="D86" s="12">
        <v>557505</v>
      </c>
      <c r="E86" s="12">
        <v>405975</v>
      </c>
      <c r="F86" s="12">
        <v>307345</v>
      </c>
      <c r="G86" s="12">
        <v>415387</v>
      </c>
      <c r="H86" s="12">
        <v>378775</v>
      </c>
      <c r="I86" s="12">
        <v>256039</v>
      </c>
      <c r="J86" s="12">
        <v>329672</v>
      </c>
      <c r="K86" s="12">
        <v>212497</v>
      </c>
      <c r="L86" s="12">
        <v>171858</v>
      </c>
      <c r="M86" s="12">
        <v>500853</v>
      </c>
      <c r="N86" s="12">
        <v>602854</v>
      </c>
      <c r="O86" s="12">
        <f t="shared" si="10"/>
        <v>171858</v>
      </c>
      <c r="P86" s="12">
        <v>3324089.6099999989</v>
      </c>
      <c r="Q86" s="13">
        <f t="shared" si="11"/>
        <v>5.1700772290552074E-2</v>
      </c>
      <c r="R86" s="14">
        <v>330</v>
      </c>
      <c r="S86" s="14">
        <v>339.12</v>
      </c>
      <c r="T86" s="14">
        <v>350.12</v>
      </c>
      <c r="U86" s="14">
        <f t="shared" si="12"/>
        <v>330</v>
      </c>
      <c r="V86" s="15">
        <f t="shared" si="13"/>
        <v>0.3</v>
      </c>
      <c r="W86" s="16" t="str">
        <f t="shared" si="14"/>
        <v>No</v>
      </c>
      <c r="X86" s="11"/>
    </row>
    <row r="87" spans="1:24" ht="13.5" customHeight="1" x14ac:dyDescent="0.2">
      <c r="A87" s="11" t="s">
        <v>110</v>
      </c>
      <c r="B87" s="11">
        <v>38003</v>
      </c>
      <c r="C87" s="12">
        <v>1276835</v>
      </c>
      <c r="D87" s="12">
        <v>1167180</v>
      </c>
      <c r="E87" s="12">
        <v>1124597</v>
      </c>
      <c r="F87" s="12">
        <v>1008068</v>
      </c>
      <c r="G87" s="12">
        <v>1228873</v>
      </c>
      <c r="H87" s="12">
        <v>1131769</v>
      </c>
      <c r="I87" s="12">
        <v>1012861</v>
      </c>
      <c r="J87" s="12">
        <v>917757</v>
      </c>
      <c r="K87" s="12">
        <v>788947</v>
      </c>
      <c r="L87" s="12">
        <v>722203</v>
      </c>
      <c r="M87" s="12">
        <v>1011105</v>
      </c>
      <c r="N87" s="12">
        <v>1127895</v>
      </c>
      <c r="O87" s="12">
        <f t="shared" si="10"/>
        <v>722203</v>
      </c>
      <c r="P87" s="12">
        <v>2438384.0199999986</v>
      </c>
      <c r="Q87" s="13">
        <f t="shared" si="11"/>
        <v>0.29618099285279947</v>
      </c>
      <c r="R87" s="14">
        <v>177</v>
      </c>
      <c r="S87" s="14">
        <v>165.49</v>
      </c>
      <c r="T87" s="14">
        <v>175</v>
      </c>
      <c r="U87" s="14">
        <f t="shared" si="12"/>
        <v>165.49</v>
      </c>
      <c r="V87" s="15">
        <f t="shared" si="13"/>
        <v>0.4</v>
      </c>
      <c r="W87" s="16" t="str">
        <f t="shared" si="14"/>
        <v>No</v>
      </c>
      <c r="X87" s="11"/>
    </row>
    <row r="88" spans="1:24" ht="13.5" customHeight="1" x14ac:dyDescent="0.2">
      <c r="A88" s="11" t="s">
        <v>111</v>
      </c>
      <c r="B88" s="11">
        <v>45005</v>
      </c>
      <c r="C88" s="12">
        <v>1025305</v>
      </c>
      <c r="D88" s="12">
        <v>965268</v>
      </c>
      <c r="E88" s="12">
        <v>833421</v>
      </c>
      <c r="F88" s="12">
        <v>684822</v>
      </c>
      <c r="G88" s="12">
        <v>883277</v>
      </c>
      <c r="H88" s="12">
        <v>802728</v>
      </c>
      <c r="I88" s="12">
        <v>693702</v>
      </c>
      <c r="J88" s="12">
        <v>636708</v>
      </c>
      <c r="K88" s="12">
        <v>520350</v>
      </c>
      <c r="L88" s="12">
        <v>432102</v>
      </c>
      <c r="M88" s="12">
        <v>626678</v>
      </c>
      <c r="N88" s="12">
        <v>738634</v>
      </c>
      <c r="O88" s="12">
        <f t="shared" si="10"/>
        <v>432102</v>
      </c>
      <c r="P88" s="12">
        <v>2621597.5299999993</v>
      </c>
      <c r="Q88" s="13">
        <f t="shared" si="11"/>
        <v>0.16482392703505488</v>
      </c>
      <c r="R88" s="14">
        <v>227</v>
      </c>
      <c r="S88" s="14">
        <v>230</v>
      </c>
      <c r="T88" s="14">
        <v>225</v>
      </c>
      <c r="U88" s="14">
        <f t="shared" si="12"/>
        <v>225</v>
      </c>
      <c r="V88" s="15">
        <f t="shared" si="13"/>
        <v>0.3</v>
      </c>
      <c r="W88" s="16" t="str">
        <f t="shared" si="14"/>
        <v>No</v>
      </c>
      <c r="X88" s="11"/>
    </row>
    <row r="89" spans="1:24" ht="13.5" customHeight="1" x14ac:dyDescent="0.2">
      <c r="A89" s="11" t="s">
        <v>112</v>
      </c>
      <c r="B89" s="11">
        <v>40001</v>
      </c>
      <c r="C89" s="12">
        <v>3223770</v>
      </c>
      <c r="D89" s="12">
        <v>2962760</v>
      </c>
      <c r="E89" s="12">
        <v>2313366</v>
      </c>
      <c r="F89" s="12">
        <v>1821309</v>
      </c>
      <c r="G89" s="12">
        <v>2912850</v>
      </c>
      <c r="H89" s="12">
        <v>2529851</v>
      </c>
      <c r="I89" s="12">
        <v>2180386</v>
      </c>
      <c r="J89" s="12">
        <v>1815538</v>
      </c>
      <c r="K89" s="12">
        <v>1792302</v>
      </c>
      <c r="L89" s="12">
        <v>1645828</v>
      </c>
      <c r="M89" s="12">
        <v>3559253</v>
      </c>
      <c r="N89" s="12">
        <v>4028327</v>
      </c>
      <c r="O89" s="12">
        <f t="shared" si="10"/>
        <v>1645828</v>
      </c>
      <c r="P89" s="12">
        <v>8599578.0299999956</v>
      </c>
      <c r="Q89" s="13">
        <f t="shared" si="11"/>
        <v>0.19138473937424122</v>
      </c>
      <c r="R89" s="14">
        <v>688.64</v>
      </c>
      <c r="S89" s="14">
        <v>704.41</v>
      </c>
      <c r="T89" s="14">
        <v>658.06</v>
      </c>
      <c r="U89" s="14">
        <f t="shared" si="12"/>
        <v>658.06</v>
      </c>
      <c r="V89" s="15">
        <f t="shared" si="13"/>
        <v>0.25</v>
      </c>
      <c r="W89" s="16" t="str">
        <f t="shared" si="14"/>
        <v>No</v>
      </c>
      <c r="X89" s="11"/>
    </row>
    <row r="90" spans="1:24" ht="13.5" customHeight="1" x14ac:dyDescent="0.2">
      <c r="A90" s="11" t="s">
        <v>113</v>
      </c>
      <c r="B90" s="11">
        <v>52004</v>
      </c>
      <c r="C90" s="12">
        <v>-211251</v>
      </c>
      <c r="D90" s="12">
        <v>-30607</v>
      </c>
      <c r="E90" s="12">
        <v>-157147</v>
      </c>
      <c r="F90" s="12">
        <v>-236989</v>
      </c>
      <c r="G90" s="12">
        <v>-124051</v>
      </c>
      <c r="H90" s="12">
        <v>-110708</v>
      </c>
      <c r="I90" s="12">
        <v>-190683</v>
      </c>
      <c r="J90" s="12">
        <v>-197008</v>
      </c>
      <c r="K90" s="12">
        <v>-348471</v>
      </c>
      <c r="L90" s="12">
        <v>-313347</v>
      </c>
      <c r="M90" s="12">
        <v>-133354</v>
      </c>
      <c r="N90" s="12">
        <v>182073</v>
      </c>
      <c r="O90" s="12">
        <f t="shared" si="10"/>
        <v>-348471</v>
      </c>
      <c r="P90" s="12">
        <v>3068601.850000001</v>
      </c>
      <c r="Q90" s="13">
        <f t="shared" si="11"/>
        <v>-0.11356018702784784</v>
      </c>
      <c r="R90" s="14">
        <v>267</v>
      </c>
      <c r="S90" s="14">
        <v>274.19</v>
      </c>
      <c r="T90" s="14">
        <v>284.40000000000003</v>
      </c>
      <c r="U90" s="14">
        <f t="shared" si="12"/>
        <v>267</v>
      </c>
      <c r="V90" s="15">
        <f t="shared" si="13"/>
        <v>0.3</v>
      </c>
      <c r="W90" s="16" t="str">
        <f t="shared" si="14"/>
        <v>No</v>
      </c>
      <c r="X90" s="11"/>
    </row>
    <row r="91" spans="1:24" ht="13.5" customHeight="1" x14ac:dyDescent="0.2">
      <c r="A91" s="11" t="s">
        <v>114</v>
      </c>
      <c r="B91" s="11">
        <v>41004</v>
      </c>
      <c r="C91" s="12">
        <v>2378722</v>
      </c>
      <c r="D91" s="12">
        <v>2153329</v>
      </c>
      <c r="E91" s="12">
        <v>2030959</v>
      </c>
      <c r="F91" s="12">
        <v>1723329</v>
      </c>
      <c r="G91" s="12">
        <v>2112608</v>
      </c>
      <c r="H91" s="12">
        <v>1967516</v>
      </c>
      <c r="I91" s="12">
        <v>1609918</v>
      </c>
      <c r="J91" s="12">
        <v>1516319</v>
      </c>
      <c r="K91" s="12">
        <v>1260555</v>
      </c>
      <c r="L91" s="12">
        <v>1075855</v>
      </c>
      <c r="M91" s="12">
        <v>1921539</v>
      </c>
      <c r="N91" s="12">
        <v>1891564</v>
      </c>
      <c r="O91" s="12">
        <f t="shared" si="10"/>
        <v>1075855</v>
      </c>
      <c r="P91" s="12">
        <v>8770058.8299999945</v>
      </c>
      <c r="Q91" s="13">
        <f t="shared" si="11"/>
        <v>0.12267363547434729</v>
      </c>
      <c r="R91" s="14">
        <v>1137.8399999999999</v>
      </c>
      <c r="S91" s="14">
        <v>1157.28</v>
      </c>
      <c r="T91" s="14">
        <v>1152.24</v>
      </c>
      <c r="U91" s="14">
        <f t="shared" si="12"/>
        <v>1137.8399999999999</v>
      </c>
      <c r="V91" s="15">
        <f t="shared" si="13"/>
        <v>0.25</v>
      </c>
      <c r="W91" s="16" t="str">
        <f t="shared" si="14"/>
        <v>No</v>
      </c>
      <c r="X91" s="11"/>
    </row>
    <row r="92" spans="1:24" ht="13.5" customHeight="1" x14ac:dyDescent="0.2">
      <c r="A92" s="11" t="s">
        <v>115</v>
      </c>
      <c r="B92" s="11">
        <v>44002</v>
      </c>
      <c r="C92" s="12">
        <v>1124211</v>
      </c>
      <c r="D92" s="12">
        <v>998162</v>
      </c>
      <c r="E92" s="12">
        <v>1044566</v>
      </c>
      <c r="F92" s="12">
        <v>921977</v>
      </c>
      <c r="G92" s="12">
        <v>1242616</v>
      </c>
      <c r="H92" s="12">
        <v>1169366</v>
      </c>
      <c r="I92" s="12">
        <v>1133302</v>
      </c>
      <c r="J92" s="12">
        <v>1059386</v>
      </c>
      <c r="K92" s="12">
        <v>1013500</v>
      </c>
      <c r="L92" s="12">
        <v>915139</v>
      </c>
      <c r="M92" s="12">
        <v>1339409</v>
      </c>
      <c r="N92" s="12">
        <v>1392436</v>
      </c>
      <c r="O92" s="12">
        <f t="shared" si="10"/>
        <v>915139</v>
      </c>
      <c r="P92" s="12">
        <v>2614094.7999999989</v>
      </c>
      <c r="Q92" s="13">
        <f t="shared" si="11"/>
        <v>0.35007873471153395</v>
      </c>
      <c r="R92" s="14">
        <v>210</v>
      </c>
      <c r="S92" s="14">
        <v>197.1</v>
      </c>
      <c r="T92" s="14">
        <v>192</v>
      </c>
      <c r="U92" s="14">
        <f t="shared" si="12"/>
        <v>192</v>
      </c>
      <c r="V92" s="15">
        <f t="shared" si="13"/>
        <v>0.4</v>
      </c>
      <c r="W92" s="16" t="str">
        <f t="shared" si="14"/>
        <v>No</v>
      </c>
      <c r="X92" s="11"/>
    </row>
    <row r="93" spans="1:24" ht="13.5" customHeight="1" x14ac:dyDescent="0.2">
      <c r="A93" s="11" t="s">
        <v>116</v>
      </c>
      <c r="B93" s="11">
        <v>42001</v>
      </c>
      <c r="C93" s="12">
        <v>129915</v>
      </c>
      <c r="D93" s="12">
        <v>168149</v>
      </c>
      <c r="E93" s="12">
        <v>35382</v>
      </c>
      <c r="F93" s="12">
        <v>58175</v>
      </c>
      <c r="G93" s="12">
        <v>149021</v>
      </c>
      <c r="H93" s="12">
        <v>59887</v>
      </c>
      <c r="I93" s="12">
        <v>98655</v>
      </c>
      <c r="J93" s="12">
        <v>57926</v>
      </c>
      <c r="K93" s="12">
        <v>53573</v>
      </c>
      <c r="L93" s="12">
        <v>49681</v>
      </c>
      <c r="M93" s="12">
        <v>194766</v>
      </c>
      <c r="N93" s="12">
        <v>239130</v>
      </c>
      <c r="O93" s="12">
        <f t="shared" si="10"/>
        <v>35382</v>
      </c>
      <c r="P93" s="12">
        <v>4497385.120000001</v>
      </c>
      <c r="Q93" s="13">
        <f t="shared" si="11"/>
        <v>7.8672381964033332E-3</v>
      </c>
      <c r="R93" s="14">
        <v>352</v>
      </c>
      <c r="S93" s="14">
        <v>345</v>
      </c>
      <c r="T93" s="14">
        <v>345.2</v>
      </c>
      <c r="U93" s="14">
        <f t="shared" si="12"/>
        <v>345</v>
      </c>
      <c r="V93" s="15">
        <f t="shared" si="13"/>
        <v>0.3</v>
      </c>
      <c r="W93" s="16" t="str">
        <f t="shared" si="14"/>
        <v>No</v>
      </c>
      <c r="X93" s="11"/>
    </row>
    <row r="94" spans="1:24" ht="13.5" customHeight="1" x14ac:dyDescent="0.2">
      <c r="A94" s="11" t="s">
        <v>117</v>
      </c>
      <c r="B94" s="11">
        <v>39002</v>
      </c>
      <c r="C94" s="12">
        <v>1869304</v>
      </c>
      <c r="D94" s="12">
        <v>1524346</v>
      </c>
      <c r="E94" s="12">
        <v>1150214</v>
      </c>
      <c r="F94" s="12">
        <v>724007</v>
      </c>
      <c r="G94" s="12">
        <v>1702886</v>
      </c>
      <c r="H94" s="12">
        <v>1463950</v>
      </c>
      <c r="I94" s="12">
        <v>1067013</v>
      </c>
      <c r="J94" s="12">
        <v>1335357</v>
      </c>
      <c r="K94" s="12">
        <v>1019363</v>
      </c>
      <c r="L94" s="12">
        <v>745677</v>
      </c>
      <c r="M94" s="12">
        <v>1950483</v>
      </c>
      <c r="N94" s="12">
        <v>2190392</v>
      </c>
      <c r="O94" s="12">
        <f t="shared" si="10"/>
        <v>724007</v>
      </c>
      <c r="P94" s="12">
        <v>9197376.6200000085</v>
      </c>
      <c r="Q94" s="13">
        <f t="shared" si="11"/>
        <v>7.8718859726329152E-2</v>
      </c>
      <c r="R94" s="14">
        <v>1139.21</v>
      </c>
      <c r="S94" s="14">
        <v>1153.47</v>
      </c>
      <c r="T94" s="14">
        <v>1194.97</v>
      </c>
      <c r="U94" s="14">
        <f t="shared" si="12"/>
        <v>1139.21</v>
      </c>
      <c r="V94" s="15">
        <f t="shared" si="13"/>
        <v>0.25</v>
      </c>
      <c r="W94" s="16" t="str">
        <f t="shared" si="14"/>
        <v>No</v>
      </c>
      <c r="X94" s="11"/>
    </row>
    <row r="95" spans="1:24" ht="13.5" customHeight="1" x14ac:dyDescent="0.2">
      <c r="A95" s="11" t="s">
        <v>118</v>
      </c>
      <c r="B95" s="11">
        <v>60003</v>
      </c>
      <c r="C95" s="12">
        <v>816498</v>
      </c>
      <c r="D95" s="12">
        <v>672858</v>
      </c>
      <c r="E95" s="12">
        <v>483571</v>
      </c>
      <c r="F95" s="12">
        <v>366051</v>
      </c>
      <c r="G95" s="12">
        <v>661352</v>
      </c>
      <c r="H95" s="12">
        <v>562031</v>
      </c>
      <c r="I95" s="12">
        <v>433752</v>
      </c>
      <c r="J95" s="12">
        <v>330225</v>
      </c>
      <c r="K95" s="12">
        <v>266567</v>
      </c>
      <c r="L95" s="12">
        <v>136703</v>
      </c>
      <c r="M95" s="12">
        <v>310786</v>
      </c>
      <c r="N95" s="12">
        <v>740892</v>
      </c>
      <c r="O95" s="12">
        <f t="shared" si="10"/>
        <v>136703</v>
      </c>
      <c r="P95" s="12">
        <v>2446466.7299999991</v>
      </c>
      <c r="Q95" s="13">
        <f t="shared" si="11"/>
        <v>5.5877726978122468E-2</v>
      </c>
      <c r="R95" s="14">
        <v>195</v>
      </c>
      <c r="S95" s="14">
        <v>192.2</v>
      </c>
      <c r="T95" s="14">
        <v>203</v>
      </c>
      <c r="U95" s="14">
        <f t="shared" si="12"/>
        <v>192.2</v>
      </c>
      <c r="V95" s="15">
        <f t="shared" si="13"/>
        <v>0.4</v>
      </c>
      <c r="W95" s="16" t="str">
        <f t="shared" si="14"/>
        <v>No</v>
      </c>
      <c r="X95" s="11"/>
    </row>
    <row r="96" spans="1:24" ht="13.5" customHeight="1" x14ac:dyDescent="0.2">
      <c r="A96" s="11" t="s">
        <v>119</v>
      </c>
      <c r="B96" s="11">
        <v>43007</v>
      </c>
      <c r="C96" s="12">
        <v>896888</v>
      </c>
      <c r="D96" s="12">
        <v>998687</v>
      </c>
      <c r="E96" s="12">
        <v>867168</v>
      </c>
      <c r="F96" s="12">
        <v>503714</v>
      </c>
      <c r="G96" s="12">
        <v>709917</v>
      </c>
      <c r="H96" s="12">
        <v>764312</v>
      </c>
      <c r="I96" s="12">
        <v>623018</v>
      </c>
      <c r="J96" s="12">
        <v>560528</v>
      </c>
      <c r="K96" s="12">
        <v>788396</v>
      </c>
      <c r="L96" s="12">
        <v>735633</v>
      </c>
      <c r="M96" s="12">
        <v>1151362</v>
      </c>
      <c r="N96" s="12">
        <v>1161872</v>
      </c>
      <c r="O96" s="12">
        <f t="shared" si="10"/>
        <v>503714</v>
      </c>
      <c r="P96" s="12">
        <v>3647193.6000000024</v>
      </c>
      <c r="Q96" s="13">
        <f t="shared" si="11"/>
        <v>0.13811002519855256</v>
      </c>
      <c r="R96" s="14">
        <v>403.89</v>
      </c>
      <c r="S96" s="14">
        <v>406.58</v>
      </c>
      <c r="T96" s="14">
        <v>437.51</v>
      </c>
      <c r="U96" s="14">
        <f t="shared" si="12"/>
        <v>403.89</v>
      </c>
      <c r="V96" s="15">
        <f t="shared" si="13"/>
        <v>0.3</v>
      </c>
      <c r="W96" s="16" t="str">
        <f t="shared" si="14"/>
        <v>No</v>
      </c>
      <c r="X96" s="11"/>
    </row>
    <row r="97" spans="1:24" ht="13.5" customHeight="1" x14ac:dyDescent="0.2">
      <c r="A97" s="11" t="s">
        <v>120</v>
      </c>
      <c r="B97" s="11">
        <v>15001</v>
      </c>
      <c r="C97" s="12">
        <v>346120</v>
      </c>
      <c r="D97" s="12">
        <v>230586</v>
      </c>
      <c r="E97" s="12">
        <v>164708</v>
      </c>
      <c r="F97" s="12">
        <v>167593</v>
      </c>
      <c r="G97" s="12">
        <v>155057</v>
      </c>
      <c r="H97" s="12">
        <v>288721</v>
      </c>
      <c r="I97" s="12">
        <v>255813</v>
      </c>
      <c r="J97" s="12">
        <v>126330</v>
      </c>
      <c r="K97" s="12">
        <v>55215</v>
      </c>
      <c r="L97" s="12">
        <v>176375</v>
      </c>
      <c r="M97" s="12">
        <v>217305</v>
      </c>
      <c r="N97" s="12">
        <v>175122</v>
      </c>
      <c r="O97" s="12">
        <f t="shared" si="10"/>
        <v>55215</v>
      </c>
      <c r="P97" s="12">
        <v>3157977.4199999995</v>
      </c>
      <c r="Q97" s="13">
        <f t="shared" si="11"/>
        <v>1.7484292208777102E-2</v>
      </c>
      <c r="R97" s="14">
        <v>148</v>
      </c>
      <c r="S97" s="14">
        <v>128</v>
      </c>
      <c r="T97" s="14">
        <v>122</v>
      </c>
      <c r="U97" s="14">
        <f t="shared" si="12"/>
        <v>122</v>
      </c>
      <c r="V97" s="15">
        <f t="shared" si="13"/>
        <v>0.4</v>
      </c>
      <c r="W97" s="16" t="str">
        <f t="shared" si="14"/>
        <v>No</v>
      </c>
      <c r="X97" s="11"/>
    </row>
    <row r="98" spans="1:24" ht="13.5" customHeight="1" x14ac:dyDescent="0.2">
      <c r="A98" s="11" t="s">
        <v>121</v>
      </c>
      <c r="B98" s="11">
        <v>15002</v>
      </c>
      <c r="C98" s="12">
        <v>552797</v>
      </c>
      <c r="D98" s="12">
        <v>1005171</v>
      </c>
      <c r="E98" s="12">
        <v>1087361</v>
      </c>
      <c r="F98" s="12">
        <v>777963</v>
      </c>
      <c r="G98" s="12">
        <v>726662</v>
      </c>
      <c r="H98" s="12">
        <v>488182</v>
      </c>
      <c r="I98" s="12">
        <v>208819</v>
      </c>
      <c r="J98" s="12">
        <v>-24718</v>
      </c>
      <c r="K98" s="12">
        <v>-161395</v>
      </c>
      <c r="L98" s="12">
        <v>-439468</v>
      </c>
      <c r="M98" s="12">
        <v>-620451</v>
      </c>
      <c r="N98" s="12">
        <v>-642941</v>
      </c>
      <c r="O98" s="12">
        <f t="shared" si="10"/>
        <v>-642941</v>
      </c>
      <c r="P98" s="12">
        <v>7241434.4599999953</v>
      </c>
      <c r="Q98" s="13">
        <f t="shared" si="11"/>
        <v>-8.8786414287315166E-2</v>
      </c>
      <c r="R98" s="14">
        <v>416</v>
      </c>
      <c r="S98" s="14">
        <v>421.67</v>
      </c>
      <c r="T98" s="14">
        <v>408.4</v>
      </c>
      <c r="U98" s="14">
        <f t="shared" si="12"/>
        <v>408.4</v>
      </c>
      <c r="V98" s="15">
        <f t="shared" si="13"/>
        <v>0.3</v>
      </c>
      <c r="W98" s="16" t="str">
        <f t="shared" si="14"/>
        <v>No</v>
      </c>
      <c r="X98" s="11"/>
    </row>
    <row r="99" spans="1:24" ht="13.5" customHeight="1" x14ac:dyDescent="0.2">
      <c r="A99" s="11" t="s">
        <v>122</v>
      </c>
      <c r="B99" s="11">
        <v>46001</v>
      </c>
      <c r="C99" s="12">
        <v>7753243</v>
      </c>
      <c r="D99" s="12">
        <v>7260298</v>
      </c>
      <c r="E99" s="12">
        <v>6616943</v>
      </c>
      <c r="F99" s="12">
        <v>6196803</v>
      </c>
      <c r="G99" s="12">
        <v>8074554</v>
      </c>
      <c r="H99" s="12">
        <v>7667988</v>
      </c>
      <c r="I99" s="12">
        <v>7147009</v>
      </c>
      <c r="J99" s="12">
        <v>6679059</v>
      </c>
      <c r="K99" s="12">
        <v>6287735</v>
      </c>
      <c r="L99" s="12">
        <v>5832912</v>
      </c>
      <c r="M99" s="12">
        <v>8470356</v>
      </c>
      <c r="N99" s="12">
        <v>7990302</v>
      </c>
      <c r="O99" s="12">
        <f t="shared" si="10"/>
        <v>5832912</v>
      </c>
      <c r="P99" s="12">
        <v>23012279.730000053</v>
      </c>
      <c r="Q99" s="13">
        <f t="shared" si="11"/>
        <v>0.25346954184621268</v>
      </c>
      <c r="R99" s="14">
        <v>3080.14</v>
      </c>
      <c r="S99" s="14">
        <v>3060.31</v>
      </c>
      <c r="T99" s="14">
        <v>3028.87</v>
      </c>
      <c r="U99" s="14">
        <f t="shared" si="12"/>
        <v>3028.87</v>
      </c>
      <c r="V99" s="15">
        <f t="shared" si="13"/>
        <v>0.25</v>
      </c>
      <c r="W99" s="16" t="str">
        <f t="shared" si="14"/>
        <v>Yes</v>
      </c>
      <c r="X99" s="11" t="s">
        <v>36</v>
      </c>
    </row>
    <row r="100" spans="1:24" ht="13.5" customHeight="1" x14ac:dyDescent="0.2">
      <c r="A100" s="11" t="s">
        <v>123</v>
      </c>
      <c r="B100" s="11">
        <v>33002</v>
      </c>
      <c r="C100" s="12">
        <v>785711</v>
      </c>
      <c r="D100" s="12">
        <v>714486</v>
      </c>
      <c r="E100" s="12">
        <v>528599</v>
      </c>
      <c r="F100" s="12">
        <v>360428</v>
      </c>
      <c r="G100" s="12">
        <v>478268</v>
      </c>
      <c r="H100" s="12">
        <v>383788</v>
      </c>
      <c r="I100" s="12">
        <v>288734</v>
      </c>
      <c r="J100" s="12">
        <v>233228</v>
      </c>
      <c r="K100" s="12">
        <v>128703</v>
      </c>
      <c r="L100" s="12">
        <v>21376</v>
      </c>
      <c r="M100" s="12">
        <v>111297</v>
      </c>
      <c r="N100" s="12">
        <v>701115</v>
      </c>
      <c r="O100" s="12">
        <f t="shared" si="10"/>
        <v>21376</v>
      </c>
      <c r="P100" s="12">
        <v>3267427.4400000018</v>
      </c>
      <c r="Q100" s="13">
        <f t="shared" si="11"/>
        <v>6.5421498694397907E-3</v>
      </c>
      <c r="R100" s="14">
        <v>270</v>
      </c>
      <c r="S100" s="14">
        <v>275</v>
      </c>
      <c r="T100" s="14">
        <v>251</v>
      </c>
      <c r="U100" s="14">
        <f t="shared" si="12"/>
        <v>251</v>
      </c>
      <c r="V100" s="15">
        <f t="shared" si="13"/>
        <v>0.3</v>
      </c>
      <c r="W100" s="16" t="str">
        <f t="shared" si="14"/>
        <v>No</v>
      </c>
      <c r="X100" s="11"/>
    </row>
    <row r="101" spans="1:24" ht="13.5" customHeight="1" x14ac:dyDescent="0.2">
      <c r="A101" s="11" t="s">
        <v>124</v>
      </c>
      <c r="B101" s="11">
        <v>25004</v>
      </c>
      <c r="C101" s="12">
        <v>2672359</v>
      </c>
      <c r="D101" s="12">
        <v>2392233</v>
      </c>
      <c r="E101" s="12">
        <v>2277461</v>
      </c>
      <c r="F101" s="12">
        <v>1713876</v>
      </c>
      <c r="G101" s="12">
        <v>2378942</v>
      </c>
      <c r="H101" s="12">
        <v>2060623</v>
      </c>
      <c r="I101" s="12">
        <v>1438574</v>
      </c>
      <c r="J101" s="12">
        <v>1215191</v>
      </c>
      <c r="K101" s="12">
        <v>805404</v>
      </c>
      <c r="L101" s="12">
        <v>500961</v>
      </c>
      <c r="M101" s="12">
        <v>1853592</v>
      </c>
      <c r="N101" s="12">
        <v>2478920</v>
      </c>
      <c r="O101" s="12">
        <f t="shared" si="10"/>
        <v>500961</v>
      </c>
      <c r="P101" s="12">
        <v>8868679.9700000007</v>
      </c>
      <c r="Q101" s="13">
        <f t="shared" si="11"/>
        <v>5.6486534827572536E-2</v>
      </c>
      <c r="R101" s="14">
        <v>970.46</v>
      </c>
      <c r="S101" s="14">
        <v>1007.07</v>
      </c>
      <c r="T101" s="14">
        <v>1009.37</v>
      </c>
      <c r="U101" s="14">
        <f t="shared" si="12"/>
        <v>970.46</v>
      </c>
      <c r="V101" s="15">
        <f t="shared" si="13"/>
        <v>0.25</v>
      </c>
      <c r="W101" s="16" t="str">
        <f t="shared" si="14"/>
        <v>No</v>
      </c>
      <c r="X101" s="11"/>
    </row>
    <row r="102" spans="1:24" ht="13.5" customHeight="1" x14ac:dyDescent="0.2">
      <c r="A102" s="11" t="s">
        <v>125</v>
      </c>
      <c r="B102" s="11">
        <v>29004</v>
      </c>
      <c r="C102" s="12">
        <v>2866743</v>
      </c>
      <c r="D102" s="12">
        <v>2842401</v>
      </c>
      <c r="E102" s="12">
        <v>2514780</v>
      </c>
      <c r="F102" s="12">
        <v>2164563</v>
      </c>
      <c r="G102" s="12">
        <v>2711567</v>
      </c>
      <c r="H102" s="12">
        <v>2661269</v>
      </c>
      <c r="I102" s="12">
        <v>2496481</v>
      </c>
      <c r="J102" s="12">
        <v>2256388</v>
      </c>
      <c r="K102" s="12">
        <v>2025418</v>
      </c>
      <c r="L102" s="12">
        <v>1898439</v>
      </c>
      <c r="M102" s="12">
        <v>2466614</v>
      </c>
      <c r="N102" s="12">
        <v>2565471</v>
      </c>
      <c r="O102" s="12">
        <f t="shared" si="10"/>
        <v>1898439</v>
      </c>
      <c r="P102" s="12">
        <v>4763556.5199999958</v>
      </c>
      <c r="Q102" s="13">
        <f t="shared" si="11"/>
        <v>0.39853395084729709</v>
      </c>
      <c r="R102" s="14">
        <v>447</v>
      </c>
      <c r="S102" s="14">
        <v>457.02</v>
      </c>
      <c r="T102" s="14">
        <v>470.03</v>
      </c>
      <c r="U102" s="14">
        <f t="shared" si="12"/>
        <v>447</v>
      </c>
      <c r="V102" s="15">
        <f t="shared" si="13"/>
        <v>0.3</v>
      </c>
      <c r="W102" s="16" t="str">
        <f t="shared" si="14"/>
        <v>Yes</v>
      </c>
      <c r="X102" s="11" t="s">
        <v>36</v>
      </c>
    </row>
    <row r="103" spans="1:24" ht="13.5" customHeight="1" x14ac:dyDescent="0.2">
      <c r="A103" s="11" t="s">
        <v>126</v>
      </c>
      <c r="B103" s="11">
        <v>17002</v>
      </c>
      <c r="C103" s="12">
        <v>8635180</v>
      </c>
      <c r="D103" s="12">
        <v>8817795</v>
      </c>
      <c r="E103" s="12">
        <v>8183770</v>
      </c>
      <c r="F103" s="12">
        <v>7559717</v>
      </c>
      <c r="G103" s="12">
        <v>9162691</v>
      </c>
      <c r="H103" s="12">
        <v>8635665</v>
      </c>
      <c r="I103" s="12">
        <v>7976681</v>
      </c>
      <c r="J103" s="12">
        <v>7924057</v>
      </c>
      <c r="K103" s="12">
        <v>7278423</v>
      </c>
      <c r="L103" s="12">
        <v>7163120</v>
      </c>
      <c r="M103" s="12">
        <v>9175659</v>
      </c>
      <c r="N103" s="12">
        <v>8899613</v>
      </c>
      <c r="O103" s="12">
        <f t="shared" si="10"/>
        <v>7163120</v>
      </c>
      <c r="P103" s="12">
        <v>21966725.280000042</v>
      </c>
      <c r="Q103" s="13">
        <f t="shared" si="11"/>
        <v>0.32608956996069766</v>
      </c>
      <c r="R103" s="14">
        <v>2747.4</v>
      </c>
      <c r="S103" s="14">
        <v>2729.9</v>
      </c>
      <c r="T103" s="14">
        <v>2732.77</v>
      </c>
      <c r="U103" s="14">
        <f t="shared" si="12"/>
        <v>2729.9</v>
      </c>
      <c r="V103" s="15">
        <f t="shared" si="13"/>
        <v>0.25</v>
      </c>
      <c r="W103" s="16" t="str">
        <f t="shared" si="14"/>
        <v>Yes</v>
      </c>
      <c r="X103" s="11" t="s">
        <v>36</v>
      </c>
    </row>
    <row r="104" spans="1:24" ht="13.5" customHeight="1" x14ac:dyDescent="0.2">
      <c r="A104" s="11" t="s">
        <v>127</v>
      </c>
      <c r="B104" s="11">
        <v>62006</v>
      </c>
      <c r="C104" s="12">
        <v>1616853</v>
      </c>
      <c r="D104" s="12">
        <v>1535825</v>
      </c>
      <c r="E104" s="12">
        <v>1222349</v>
      </c>
      <c r="F104" s="12">
        <v>993532</v>
      </c>
      <c r="G104" s="12">
        <v>1118626</v>
      </c>
      <c r="H104" s="12">
        <v>929437</v>
      </c>
      <c r="I104" s="12">
        <v>1065533</v>
      </c>
      <c r="J104" s="12">
        <v>955102</v>
      </c>
      <c r="K104" s="12">
        <v>647642</v>
      </c>
      <c r="L104" s="12">
        <v>854954</v>
      </c>
      <c r="M104" s="12">
        <v>1254175</v>
      </c>
      <c r="N104" s="12">
        <v>1897151</v>
      </c>
      <c r="O104" s="12">
        <f t="shared" ref="O104:O111" si="15">MIN(C104:N104)</f>
        <v>647642</v>
      </c>
      <c r="P104" s="12">
        <v>6013148.4000000032</v>
      </c>
      <c r="Q104" s="13">
        <f t="shared" ref="Q104:Q111" si="16">O104/P104</f>
        <v>0.10770431010816225</v>
      </c>
      <c r="R104" s="14">
        <v>621</v>
      </c>
      <c r="S104" s="14">
        <v>575.1</v>
      </c>
      <c r="T104" s="14">
        <v>593.24</v>
      </c>
      <c r="U104" s="14">
        <f t="shared" ref="U104:U135" si="17">MIN(R104:T104)</f>
        <v>575.1</v>
      </c>
      <c r="V104" s="15">
        <f t="shared" ref="V104:V135" si="18">IF(U104&gt;600,0.25,IF(U104&lt;=200,0.4,0.3))</f>
        <v>0.3</v>
      </c>
      <c r="W104" s="16" t="str">
        <f t="shared" ref="W104:W135" si="19">IF(Q104&gt;V104,"Yes","No")</f>
        <v>No</v>
      </c>
      <c r="X104" s="11"/>
    </row>
    <row r="105" spans="1:24" ht="13.5" customHeight="1" x14ac:dyDescent="0.2">
      <c r="A105" s="11" t="s">
        <v>128</v>
      </c>
      <c r="B105" s="11">
        <v>43002</v>
      </c>
      <c r="C105" s="12">
        <v>801347</v>
      </c>
      <c r="D105" s="12">
        <v>803222</v>
      </c>
      <c r="E105" s="12">
        <v>741913</v>
      </c>
      <c r="F105" s="12">
        <v>670440</v>
      </c>
      <c r="G105" s="12">
        <v>717099</v>
      </c>
      <c r="H105" s="12">
        <v>816097</v>
      </c>
      <c r="I105" s="12">
        <v>719496</v>
      </c>
      <c r="J105" s="12">
        <v>693436</v>
      </c>
      <c r="K105" s="12">
        <v>638827</v>
      </c>
      <c r="L105" s="12">
        <v>590494</v>
      </c>
      <c r="M105" s="12">
        <v>645234</v>
      </c>
      <c r="N105" s="12">
        <v>997500</v>
      </c>
      <c r="O105" s="12">
        <f t="shared" si="15"/>
        <v>590494</v>
      </c>
      <c r="P105" s="12">
        <v>2373141.5199999996</v>
      </c>
      <c r="Q105" s="13">
        <f t="shared" si="16"/>
        <v>0.24882376167772755</v>
      </c>
      <c r="R105" s="14">
        <v>243</v>
      </c>
      <c r="S105" s="14">
        <v>253.12</v>
      </c>
      <c r="T105" s="14">
        <v>255</v>
      </c>
      <c r="U105" s="14">
        <f t="shared" si="17"/>
        <v>243</v>
      </c>
      <c r="V105" s="15">
        <f t="shared" si="18"/>
        <v>0.3</v>
      </c>
      <c r="W105" s="16" t="str">
        <f t="shared" si="19"/>
        <v>No</v>
      </c>
      <c r="X105" s="11"/>
    </row>
    <row r="106" spans="1:24" ht="13.5" customHeight="1" x14ac:dyDescent="0.2">
      <c r="A106" s="11" t="s">
        <v>129</v>
      </c>
      <c r="B106" s="11">
        <v>17003</v>
      </c>
      <c r="C106" s="12">
        <v>1101754</v>
      </c>
      <c r="D106" s="12">
        <v>1083673</v>
      </c>
      <c r="E106" s="12">
        <v>1072611</v>
      </c>
      <c r="F106" s="12">
        <v>970569</v>
      </c>
      <c r="G106" s="12">
        <v>1125303</v>
      </c>
      <c r="H106" s="12">
        <v>1104870</v>
      </c>
      <c r="I106" s="12">
        <v>1084763</v>
      </c>
      <c r="J106" s="12">
        <v>1081695</v>
      </c>
      <c r="K106" s="12">
        <v>1053174</v>
      </c>
      <c r="L106" s="12">
        <v>1010966</v>
      </c>
      <c r="M106" s="12">
        <v>1184797</v>
      </c>
      <c r="N106" s="12">
        <v>1167758</v>
      </c>
      <c r="O106" s="12">
        <f t="shared" si="15"/>
        <v>970569</v>
      </c>
      <c r="P106" s="12">
        <v>2624794.4400000027</v>
      </c>
      <c r="Q106" s="13">
        <f t="shared" si="16"/>
        <v>0.36976952755203146</v>
      </c>
      <c r="R106" s="14">
        <v>256</v>
      </c>
      <c r="S106" s="14">
        <v>261</v>
      </c>
      <c r="T106" s="14">
        <v>251</v>
      </c>
      <c r="U106" s="14">
        <f t="shared" si="17"/>
        <v>251</v>
      </c>
      <c r="V106" s="15">
        <f t="shared" si="18"/>
        <v>0.3</v>
      </c>
      <c r="W106" s="16" t="str">
        <f t="shared" si="19"/>
        <v>Yes</v>
      </c>
      <c r="X106" s="11" t="s">
        <v>36</v>
      </c>
    </row>
    <row r="107" spans="1:24" ht="13.5" customHeight="1" x14ac:dyDescent="0.2">
      <c r="A107" s="11" t="s">
        <v>130</v>
      </c>
      <c r="B107" s="11">
        <v>51003</v>
      </c>
      <c r="C107" s="12">
        <v>1037692</v>
      </c>
      <c r="D107" s="12">
        <v>1079175</v>
      </c>
      <c r="E107" s="12">
        <v>1054316</v>
      </c>
      <c r="F107" s="12">
        <v>1036440</v>
      </c>
      <c r="G107" s="12">
        <v>1113395</v>
      </c>
      <c r="H107" s="12">
        <v>1129518</v>
      </c>
      <c r="I107" s="12">
        <v>1159939</v>
      </c>
      <c r="J107" s="12">
        <v>1187167</v>
      </c>
      <c r="K107" s="12">
        <v>1166950</v>
      </c>
      <c r="L107" s="12">
        <v>1187689</v>
      </c>
      <c r="M107" s="12">
        <v>1322666</v>
      </c>
      <c r="N107" s="12">
        <v>1365162</v>
      </c>
      <c r="O107" s="12">
        <f t="shared" si="15"/>
        <v>1036440</v>
      </c>
      <c r="P107" s="12">
        <v>2381966.2199999988</v>
      </c>
      <c r="Q107" s="13">
        <f t="shared" si="16"/>
        <v>0.43511952071259874</v>
      </c>
      <c r="R107" s="14">
        <v>287</v>
      </c>
      <c r="S107" s="14">
        <v>291</v>
      </c>
      <c r="T107" s="14">
        <v>274</v>
      </c>
      <c r="U107" s="14">
        <f t="shared" si="17"/>
        <v>274</v>
      </c>
      <c r="V107" s="15">
        <f t="shared" si="18"/>
        <v>0.3</v>
      </c>
      <c r="W107" s="16" t="str">
        <f t="shared" si="19"/>
        <v>Yes</v>
      </c>
      <c r="X107" s="11" t="s">
        <v>36</v>
      </c>
    </row>
    <row r="108" spans="1:24" ht="13.5" customHeight="1" x14ac:dyDescent="0.2">
      <c r="A108" s="11" t="s">
        <v>131</v>
      </c>
      <c r="B108" s="11">
        <v>9002</v>
      </c>
      <c r="C108" s="12">
        <v>902298</v>
      </c>
      <c r="D108" s="12">
        <v>783776</v>
      </c>
      <c r="E108" s="12">
        <v>713992</v>
      </c>
      <c r="F108" s="12">
        <v>641578</v>
      </c>
      <c r="G108" s="12">
        <v>786907</v>
      </c>
      <c r="H108" s="12">
        <v>757265</v>
      </c>
      <c r="I108" s="12">
        <v>751453</v>
      </c>
      <c r="J108" s="12">
        <v>717068</v>
      </c>
      <c r="K108" s="12">
        <v>679806</v>
      </c>
      <c r="L108" s="12">
        <v>683831</v>
      </c>
      <c r="M108" s="12">
        <v>953795</v>
      </c>
      <c r="N108" s="12">
        <v>1062028</v>
      </c>
      <c r="O108" s="12">
        <f t="shared" si="15"/>
        <v>641578</v>
      </c>
      <c r="P108" s="12">
        <v>2760099.41</v>
      </c>
      <c r="Q108" s="13">
        <f t="shared" si="16"/>
        <v>0.232447424783153</v>
      </c>
      <c r="R108" s="14">
        <v>247.47</v>
      </c>
      <c r="S108" s="14">
        <v>269.7</v>
      </c>
      <c r="T108" s="14">
        <v>224.51</v>
      </c>
      <c r="U108" s="14">
        <f t="shared" si="17"/>
        <v>224.51</v>
      </c>
      <c r="V108" s="15">
        <f t="shared" si="18"/>
        <v>0.3</v>
      </c>
      <c r="W108" s="16" t="str">
        <f t="shared" si="19"/>
        <v>No</v>
      </c>
      <c r="X108" s="11"/>
    </row>
    <row r="109" spans="1:24" ht="13.5" customHeight="1" x14ac:dyDescent="0.2">
      <c r="A109" s="11" t="s">
        <v>132</v>
      </c>
      <c r="B109" s="11">
        <v>56007</v>
      </c>
      <c r="C109" s="12">
        <v>1150572</v>
      </c>
      <c r="D109" s="12">
        <v>1134571</v>
      </c>
      <c r="E109" s="12">
        <v>997233</v>
      </c>
      <c r="F109" s="12">
        <v>811296</v>
      </c>
      <c r="G109" s="12">
        <v>1024749</v>
      </c>
      <c r="H109" s="12">
        <v>1012553</v>
      </c>
      <c r="I109" s="12">
        <v>894425</v>
      </c>
      <c r="J109" s="12">
        <v>691274</v>
      </c>
      <c r="K109" s="12">
        <v>634349</v>
      </c>
      <c r="L109" s="12">
        <v>668151</v>
      </c>
      <c r="M109" s="12">
        <v>959887</v>
      </c>
      <c r="N109" s="12">
        <v>787726</v>
      </c>
      <c r="O109" s="12">
        <f t="shared" si="15"/>
        <v>634349</v>
      </c>
      <c r="P109" s="12">
        <v>3022541.669999999</v>
      </c>
      <c r="Q109" s="13">
        <f t="shared" si="16"/>
        <v>0.20987270623799215</v>
      </c>
      <c r="R109" s="14">
        <v>303</v>
      </c>
      <c r="S109" s="14">
        <v>318.60000000000002</v>
      </c>
      <c r="T109" s="14">
        <v>346.1</v>
      </c>
      <c r="U109" s="14">
        <f t="shared" si="17"/>
        <v>303</v>
      </c>
      <c r="V109" s="15">
        <f t="shared" si="18"/>
        <v>0.3</v>
      </c>
      <c r="W109" s="16" t="str">
        <f t="shared" si="19"/>
        <v>No</v>
      </c>
      <c r="X109" s="11"/>
    </row>
    <row r="110" spans="1:24" ht="13.5" customHeight="1" x14ac:dyDescent="0.2">
      <c r="A110" s="11" t="s">
        <v>133</v>
      </c>
      <c r="B110" s="11">
        <v>23003</v>
      </c>
      <c r="C110" s="12">
        <v>15486</v>
      </c>
      <c r="D110" s="12">
        <v>180929</v>
      </c>
      <c r="E110" s="12">
        <v>45742</v>
      </c>
      <c r="F110" s="12">
        <v>458102</v>
      </c>
      <c r="G110" s="12">
        <v>370361</v>
      </c>
      <c r="H110" s="12">
        <v>257373</v>
      </c>
      <c r="I110" s="12">
        <v>251274</v>
      </c>
      <c r="J110" s="12">
        <v>183142</v>
      </c>
      <c r="K110" s="12">
        <v>59575</v>
      </c>
      <c r="L110" s="12">
        <v>368596</v>
      </c>
      <c r="M110" s="12">
        <v>341217</v>
      </c>
      <c r="N110" s="12">
        <v>199610</v>
      </c>
      <c r="O110" s="12">
        <f t="shared" si="15"/>
        <v>15486</v>
      </c>
      <c r="P110" s="12">
        <v>2325672.84</v>
      </c>
      <c r="Q110" s="13">
        <f t="shared" si="16"/>
        <v>6.6587181712110463E-3</v>
      </c>
      <c r="R110" s="14">
        <v>139</v>
      </c>
      <c r="S110" s="14">
        <v>115</v>
      </c>
      <c r="T110" s="14">
        <v>106</v>
      </c>
      <c r="U110" s="14">
        <f t="shared" si="17"/>
        <v>106</v>
      </c>
      <c r="V110" s="15">
        <f t="shared" si="18"/>
        <v>0.4</v>
      </c>
      <c r="W110" s="16" t="str">
        <f t="shared" si="19"/>
        <v>No</v>
      </c>
      <c r="X110" s="11"/>
    </row>
    <row r="111" spans="1:24" ht="13.5" customHeight="1" x14ac:dyDescent="0.2">
      <c r="A111" s="11" t="s">
        <v>134</v>
      </c>
      <c r="B111" s="11">
        <v>65001</v>
      </c>
      <c r="C111" s="12">
        <v>-1601802</v>
      </c>
      <c r="D111" s="12">
        <v>-237044</v>
      </c>
      <c r="E111" s="12">
        <v>-1770958</v>
      </c>
      <c r="F111" s="12">
        <v>-3643496</v>
      </c>
      <c r="G111" s="12">
        <v>-5396899</v>
      </c>
      <c r="H111" s="12">
        <v>-8354655</v>
      </c>
      <c r="I111" s="12">
        <v>-9849757</v>
      </c>
      <c r="J111" s="12">
        <v>-10119196</v>
      </c>
      <c r="K111" s="12">
        <v>-8762056</v>
      </c>
      <c r="L111" s="12">
        <v>-10224155</v>
      </c>
      <c r="M111" s="12">
        <v>-11157049</v>
      </c>
      <c r="N111" s="12">
        <v>353007</v>
      </c>
      <c r="O111" s="12">
        <f t="shared" si="15"/>
        <v>-11157049</v>
      </c>
      <c r="P111" s="12">
        <v>36558296.079999991</v>
      </c>
      <c r="Q111" s="13">
        <f t="shared" si="16"/>
        <v>-0.30518514800539914</v>
      </c>
      <c r="R111" s="14">
        <v>1752.6000000000001</v>
      </c>
      <c r="S111" s="14">
        <v>1727.9</v>
      </c>
      <c r="T111" s="14">
        <v>1784.3</v>
      </c>
      <c r="U111" s="14">
        <f t="shared" si="17"/>
        <v>1727.9</v>
      </c>
      <c r="V111" s="15">
        <f t="shared" si="18"/>
        <v>0.25</v>
      </c>
      <c r="W111" s="16" t="str">
        <f t="shared" si="19"/>
        <v>No</v>
      </c>
      <c r="X111" s="11"/>
    </row>
    <row r="112" spans="1:24" ht="13.5" customHeight="1" x14ac:dyDescent="0.2">
      <c r="A112" s="11" t="s">
        <v>135</v>
      </c>
      <c r="B112" s="11">
        <v>39006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  <c r="R112" s="14"/>
      <c r="S112" s="14"/>
      <c r="T112" s="14">
        <v>312</v>
      </c>
      <c r="U112" s="14">
        <f t="shared" si="17"/>
        <v>312</v>
      </c>
      <c r="V112" s="15">
        <f t="shared" si="18"/>
        <v>0.3</v>
      </c>
      <c r="W112" s="16" t="str">
        <f t="shared" si="19"/>
        <v>No</v>
      </c>
      <c r="X112" s="11" t="s">
        <v>136</v>
      </c>
    </row>
    <row r="113" spans="1:24" ht="13.5" customHeight="1" x14ac:dyDescent="0.2">
      <c r="A113" s="11" t="s">
        <v>137</v>
      </c>
      <c r="B113" s="11">
        <v>60004</v>
      </c>
      <c r="C113" s="12">
        <v>846703</v>
      </c>
      <c r="D113" s="12">
        <v>779801</v>
      </c>
      <c r="E113" s="12">
        <v>747147</v>
      </c>
      <c r="F113" s="12">
        <v>628728</v>
      </c>
      <c r="G113" s="12">
        <v>838945</v>
      </c>
      <c r="H113" s="12">
        <v>808956</v>
      </c>
      <c r="I113" s="12">
        <v>710686</v>
      </c>
      <c r="J113" s="12">
        <v>713362</v>
      </c>
      <c r="K113" s="12">
        <v>628409</v>
      </c>
      <c r="L113" s="12">
        <v>547039</v>
      </c>
      <c r="M113" s="12">
        <v>825212</v>
      </c>
      <c r="N113" s="12">
        <v>824238</v>
      </c>
      <c r="O113" s="12">
        <f t="shared" ref="O113:O155" si="20">MIN(C113:N113)</f>
        <v>547039</v>
      </c>
      <c r="P113" s="12">
        <v>3879427.6600000015</v>
      </c>
      <c r="Q113" s="13">
        <f t="shared" ref="Q113:Q155" si="21">O113/P113</f>
        <v>0.1410102334528387</v>
      </c>
      <c r="R113" s="14">
        <v>481.2</v>
      </c>
      <c r="S113" s="14">
        <v>485</v>
      </c>
      <c r="T113" s="14">
        <v>462.91</v>
      </c>
      <c r="U113" s="14">
        <f t="shared" si="17"/>
        <v>462.91</v>
      </c>
      <c r="V113" s="15">
        <f t="shared" si="18"/>
        <v>0.3</v>
      </c>
      <c r="W113" s="16" t="str">
        <f t="shared" si="19"/>
        <v>No</v>
      </c>
      <c r="X113" s="11"/>
    </row>
    <row r="114" spans="1:24" ht="13.5" customHeight="1" x14ac:dyDescent="0.2">
      <c r="A114" s="11" t="s">
        <v>138</v>
      </c>
      <c r="B114" s="11">
        <v>33003</v>
      </c>
      <c r="C114" s="12">
        <v>1557860</v>
      </c>
      <c r="D114" s="12">
        <v>1561740</v>
      </c>
      <c r="E114" s="12">
        <v>1307590</v>
      </c>
      <c r="F114" s="12">
        <v>1165454</v>
      </c>
      <c r="G114" s="12">
        <v>1315924</v>
      </c>
      <c r="H114" s="12">
        <v>1364123</v>
      </c>
      <c r="I114" s="12">
        <v>1246222</v>
      </c>
      <c r="J114" s="12">
        <v>1160401</v>
      </c>
      <c r="K114" s="12">
        <v>1037996</v>
      </c>
      <c r="L114" s="12">
        <v>1140822</v>
      </c>
      <c r="M114" s="12">
        <v>1407665</v>
      </c>
      <c r="N114" s="12">
        <v>1654998</v>
      </c>
      <c r="O114" s="12">
        <f t="shared" si="20"/>
        <v>1037996</v>
      </c>
      <c r="P114" s="12">
        <v>4907616.57</v>
      </c>
      <c r="Q114" s="13">
        <f t="shared" si="21"/>
        <v>0.21150715121984356</v>
      </c>
      <c r="R114" s="14">
        <v>514.4</v>
      </c>
      <c r="S114" s="14">
        <v>544.1</v>
      </c>
      <c r="T114" s="14">
        <v>543.1</v>
      </c>
      <c r="U114" s="14">
        <f t="shared" si="17"/>
        <v>514.4</v>
      </c>
      <c r="V114" s="15">
        <f t="shared" si="18"/>
        <v>0.3</v>
      </c>
      <c r="W114" s="16" t="str">
        <f t="shared" si="19"/>
        <v>No</v>
      </c>
      <c r="X114" s="11"/>
    </row>
    <row r="115" spans="1:24" ht="13.5" customHeight="1" x14ac:dyDescent="0.2">
      <c r="A115" s="11" t="s">
        <v>139</v>
      </c>
      <c r="B115" s="11">
        <v>32002</v>
      </c>
      <c r="C115" s="12">
        <v>7114304</v>
      </c>
      <c r="D115" s="12">
        <v>6888559</v>
      </c>
      <c r="E115" s="12">
        <v>6297777</v>
      </c>
      <c r="F115" s="12">
        <v>5518819</v>
      </c>
      <c r="G115" s="12">
        <v>6879730</v>
      </c>
      <c r="H115" s="12">
        <v>6395302</v>
      </c>
      <c r="I115" s="12">
        <v>5725492</v>
      </c>
      <c r="J115" s="12">
        <v>6185520</v>
      </c>
      <c r="K115" s="12">
        <v>5500942</v>
      </c>
      <c r="L115" s="12">
        <v>4926980</v>
      </c>
      <c r="M115" s="12">
        <v>7078235</v>
      </c>
      <c r="N115" s="12">
        <v>6643681</v>
      </c>
      <c r="O115" s="12">
        <f t="shared" si="20"/>
        <v>4926980</v>
      </c>
      <c r="P115" s="12">
        <v>22052450.289999995</v>
      </c>
      <c r="Q115" s="13">
        <f t="shared" si="21"/>
        <v>0.22342097749719045</v>
      </c>
      <c r="R115" s="14">
        <v>2815.88</v>
      </c>
      <c r="S115" s="14">
        <v>2779.64</v>
      </c>
      <c r="T115" s="14">
        <v>2699.23</v>
      </c>
      <c r="U115" s="14">
        <f t="shared" si="17"/>
        <v>2699.23</v>
      </c>
      <c r="V115" s="15">
        <f t="shared" si="18"/>
        <v>0.25</v>
      </c>
      <c r="W115" s="16" t="str">
        <f t="shared" si="19"/>
        <v>No</v>
      </c>
      <c r="X115" s="11"/>
    </row>
    <row r="116" spans="1:24" ht="13.5" customHeight="1" x14ac:dyDescent="0.2">
      <c r="A116" s="11" t="s">
        <v>140</v>
      </c>
      <c r="B116" s="11">
        <v>1001</v>
      </c>
      <c r="C116" s="12">
        <v>1429735</v>
      </c>
      <c r="D116" s="12">
        <v>1481140</v>
      </c>
      <c r="E116" s="12">
        <v>1344584</v>
      </c>
      <c r="F116" s="12">
        <v>1204925</v>
      </c>
      <c r="G116" s="12">
        <v>1248548</v>
      </c>
      <c r="H116" s="12">
        <v>1262094</v>
      </c>
      <c r="I116" s="12">
        <v>1166481</v>
      </c>
      <c r="J116" s="12">
        <v>1203880</v>
      </c>
      <c r="K116" s="12">
        <v>1163329</v>
      </c>
      <c r="L116" s="12">
        <v>1124177</v>
      </c>
      <c r="M116" s="12">
        <v>1339143</v>
      </c>
      <c r="N116" s="12">
        <v>1251953</v>
      </c>
      <c r="O116" s="12">
        <f t="shared" si="20"/>
        <v>1124177</v>
      </c>
      <c r="P116" s="12">
        <v>3032179.41</v>
      </c>
      <c r="Q116" s="13">
        <f t="shared" si="21"/>
        <v>0.37074884035308447</v>
      </c>
      <c r="R116" s="14">
        <v>286</v>
      </c>
      <c r="S116" s="14">
        <v>268</v>
      </c>
      <c r="T116" s="14">
        <v>285</v>
      </c>
      <c r="U116" s="14">
        <f t="shared" si="17"/>
        <v>268</v>
      </c>
      <c r="V116" s="15">
        <f t="shared" si="18"/>
        <v>0.3</v>
      </c>
      <c r="W116" s="16" t="str">
        <f t="shared" si="19"/>
        <v>Yes</v>
      </c>
      <c r="X116" s="11" t="s">
        <v>36</v>
      </c>
    </row>
    <row r="117" spans="1:24" ht="13.5" customHeight="1" x14ac:dyDescent="0.2">
      <c r="A117" s="11" t="s">
        <v>141</v>
      </c>
      <c r="B117" s="11">
        <v>11005</v>
      </c>
      <c r="C117" s="12">
        <v>1931906</v>
      </c>
      <c r="D117" s="12">
        <v>1780277</v>
      </c>
      <c r="E117" s="12">
        <v>1542686</v>
      </c>
      <c r="F117" s="12">
        <v>1307571</v>
      </c>
      <c r="G117" s="12">
        <v>1610041</v>
      </c>
      <c r="H117" s="12">
        <v>1470613</v>
      </c>
      <c r="I117" s="12">
        <v>1448447</v>
      </c>
      <c r="J117" s="12">
        <v>1357704</v>
      </c>
      <c r="K117" s="12">
        <v>1300607</v>
      </c>
      <c r="L117" s="12">
        <v>1258027</v>
      </c>
      <c r="M117" s="12">
        <v>1771036</v>
      </c>
      <c r="N117" s="12">
        <v>1850047</v>
      </c>
      <c r="O117" s="12">
        <f t="shared" si="20"/>
        <v>1258027</v>
      </c>
      <c r="P117" s="12">
        <v>4645745.3599999985</v>
      </c>
      <c r="Q117" s="13">
        <f t="shared" si="21"/>
        <v>0.27079120841009685</v>
      </c>
      <c r="R117" s="14">
        <v>500.63</v>
      </c>
      <c r="S117" s="14">
        <v>512.65</v>
      </c>
      <c r="T117" s="14">
        <v>513</v>
      </c>
      <c r="U117" s="14">
        <f t="shared" si="17"/>
        <v>500.63</v>
      </c>
      <c r="V117" s="15">
        <f t="shared" si="18"/>
        <v>0.3</v>
      </c>
      <c r="W117" s="16" t="str">
        <f t="shared" si="19"/>
        <v>No</v>
      </c>
      <c r="X117" s="11"/>
    </row>
    <row r="118" spans="1:24" ht="13.5" customHeight="1" x14ac:dyDescent="0.2">
      <c r="A118" s="11" t="s">
        <v>142</v>
      </c>
      <c r="B118" s="11">
        <v>51004</v>
      </c>
      <c r="C118" s="12">
        <v>14932251</v>
      </c>
      <c r="D118" s="12">
        <v>13361873</v>
      </c>
      <c r="E118" s="12">
        <v>9751009</v>
      </c>
      <c r="F118" s="12">
        <v>6702866</v>
      </c>
      <c r="G118" s="12">
        <v>19843354</v>
      </c>
      <c r="H118" s="12">
        <v>17214500</v>
      </c>
      <c r="I118" s="12">
        <v>13557644</v>
      </c>
      <c r="J118" s="12">
        <v>12591130</v>
      </c>
      <c r="K118" s="12">
        <v>9071413</v>
      </c>
      <c r="L118" s="12">
        <v>7458671</v>
      </c>
      <c r="M118" s="12">
        <v>21705524</v>
      </c>
      <c r="N118" s="12">
        <v>19247456</v>
      </c>
      <c r="O118" s="12">
        <f t="shared" si="20"/>
        <v>6702866</v>
      </c>
      <c r="P118" s="12">
        <v>94748092.779999837</v>
      </c>
      <c r="Q118" s="13">
        <f t="shared" si="21"/>
        <v>7.074407308191108E-2</v>
      </c>
      <c r="R118" s="14">
        <v>12711.2</v>
      </c>
      <c r="S118" s="14">
        <v>12666.26</v>
      </c>
      <c r="T118" s="14">
        <v>12422.56</v>
      </c>
      <c r="U118" s="14">
        <f t="shared" si="17"/>
        <v>12422.56</v>
      </c>
      <c r="V118" s="15">
        <f t="shared" si="18"/>
        <v>0.25</v>
      </c>
      <c r="W118" s="16" t="str">
        <f t="shared" si="19"/>
        <v>No</v>
      </c>
      <c r="X118" s="11"/>
    </row>
    <row r="119" spans="1:24" ht="13.5" customHeight="1" x14ac:dyDescent="0.2">
      <c r="A119" s="11" t="s">
        <v>143</v>
      </c>
      <c r="B119" s="11">
        <v>56004</v>
      </c>
      <c r="C119" s="12">
        <v>1453534</v>
      </c>
      <c r="D119" s="12">
        <v>1226607</v>
      </c>
      <c r="E119" s="12">
        <v>1013157</v>
      </c>
      <c r="F119" s="12">
        <v>793443</v>
      </c>
      <c r="G119" s="12">
        <v>1006627</v>
      </c>
      <c r="H119" s="12">
        <v>902397</v>
      </c>
      <c r="I119" s="12">
        <v>698379</v>
      </c>
      <c r="J119" s="12">
        <v>517585</v>
      </c>
      <c r="K119" s="12">
        <v>456416</v>
      </c>
      <c r="L119" s="12">
        <v>368307</v>
      </c>
      <c r="M119" s="12">
        <v>657429</v>
      </c>
      <c r="N119" s="12">
        <v>1559917</v>
      </c>
      <c r="O119" s="12">
        <f t="shared" si="20"/>
        <v>368307</v>
      </c>
      <c r="P119" s="12">
        <v>5001268.7299999995</v>
      </c>
      <c r="Q119" s="13">
        <f t="shared" si="21"/>
        <v>7.3642713456031392E-2</v>
      </c>
      <c r="R119" s="14">
        <v>547.20000000000005</v>
      </c>
      <c r="S119" s="14">
        <v>529.1</v>
      </c>
      <c r="T119" s="14">
        <v>510.15</v>
      </c>
      <c r="U119" s="14">
        <f t="shared" si="17"/>
        <v>510.15</v>
      </c>
      <c r="V119" s="15">
        <f t="shared" si="18"/>
        <v>0.3</v>
      </c>
      <c r="W119" s="16" t="str">
        <f t="shared" si="19"/>
        <v>No</v>
      </c>
      <c r="X119" s="11"/>
    </row>
    <row r="120" spans="1:24" ht="13.5" customHeight="1" x14ac:dyDescent="0.2">
      <c r="A120" s="11" t="s">
        <v>144</v>
      </c>
      <c r="B120" s="11">
        <v>54004</v>
      </c>
      <c r="C120" s="12">
        <v>795264</v>
      </c>
      <c r="D120" s="12">
        <v>746792</v>
      </c>
      <c r="E120" s="12">
        <v>687785</v>
      </c>
      <c r="F120" s="12">
        <v>622476</v>
      </c>
      <c r="G120" s="12">
        <v>718198</v>
      </c>
      <c r="H120" s="12">
        <v>637313</v>
      </c>
      <c r="I120" s="12">
        <v>583290</v>
      </c>
      <c r="J120" s="12">
        <v>514710</v>
      </c>
      <c r="K120" s="12">
        <v>489802</v>
      </c>
      <c r="L120" s="12">
        <v>522390</v>
      </c>
      <c r="M120" s="12">
        <v>635924</v>
      </c>
      <c r="N120" s="12">
        <v>899040</v>
      </c>
      <c r="O120" s="12">
        <f t="shared" si="20"/>
        <v>489802</v>
      </c>
      <c r="P120" s="12">
        <v>2756621.1399999978</v>
      </c>
      <c r="Q120" s="13">
        <f t="shared" si="21"/>
        <v>0.1776820154546157</v>
      </c>
      <c r="R120" s="14">
        <v>242</v>
      </c>
      <c r="S120" s="14">
        <v>232</v>
      </c>
      <c r="T120" s="14">
        <v>228</v>
      </c>
      <c r="U120" s="14">
        <f t="shared" si="17"/>
        <v>228</v>
      </c>
      <c r="V120" s="15">
        <f t="shared" si="18"/>
        <v>0.3</v>
      </c>
      <c r="W120" s="16" t="str">
        <f t="shared" si="19"/>
        <v>No</v>
      </c>
      <c r="X120" s="11"/>
    </row>
    <row r="121" spans="1:24" ht="13.5" customHeight="1" x14ac:dyDescent="0.2">
      <c r="A121" s="11" t="s">
        <v>145</v>
      </c>
      <c r="B121" s="11">
        <v>55005</v>
      </c>
      <c r="C121" s="12">
        <v>1033886</v>
      </c>
      <c r="D121" s="12">
        <v>1028152</v>
      </c>
      <c r="E121" s="12">
        <v>925385</v>
      </c>
      <c r="F121" s="12">
        <v>853278</v>
      </c>
      <c r="G121" s="12">
        <v>1177932</v>
      </c>
      <c r="H121" s="12">
        <v>1093911</v>
      </c>
      <c r="I121" s="12">
        <v>1016520</v>
      </c>
      <c r="J121" s="12">
        <v>980254</v>
      </c>
      <c r="K121" s="12">
        <v>941191</v>
      </c>
      <c r="L121" s="12">
        <v>927137</v>
      </c>
      <c r="M121" s="12">
        <v>1276834</v>
      </c>
      <c r="N121" s="12">
        <v>1342188</v>
      </c>
      <c r="O121" s="12">
        <f t="shared" si="20"/>
        <v>853278</v>
      </c>
      <c r="P121" s="12">
        <v>2410517.88</v>
      </c>
      <c r="Q121" s="13">
        <f t="shared" si="21"/>
        <v>0.35398119511148368</v>
      </c>
      <c r="R121" s="14">
        <v>207</v>
      </c>
      <c r="S121" s="14">
        <v>200</v>
      </c>
      <c r="T121" s="14">
        <v>198</v>
      </c>
      <c r="U121" s="14">
        <f t="shared" si="17"/>
        <v>198</v>
      </c>
      <c r="V121" s="15">
        <f t="shared" si="18"/>
        <v>0.4</v>
      </c>
      <c r="W121" s="16" t="str">
        <f t="shared" si="19"/>
        <v>No</v>
      </c>
      <c r="X121" s="11"/>
    </row>
    <row r="122" spans="1:24" ht="13.5" customHeight="1" x14ac:dyDescent="0.2">
      <c r="A122" s="11" t="s">
        <v>146</v>
      </c>
      <c r="B122" s="11">
        <v>4003</v>
      </c>
      <c r="C122" s="12">
        <v>1187913</v>
      </c>
      <c r="D122" s="12">
        <v>1168239</v>
      </c>
      <c r="E122" s="12">
        <v>1047537</v>
      </c>
      <c r="F122" s="12">
        <v>898976</v>
      </c>
      <c r="G122" s="12">
        <v>1109302</v>
      </c>
      <c r="H122" s="12">
        <v>1053716</v>
      </c>
      <c r="I122" s="12">
        <v>948066</v>
      </c>
      <c r="J122" s="12">
        <v>896134</v>
      </c>
      <c r="K122" s="12">
        <v>828699</v>
      </c>
      <c r="L122" s="12">
        <v>878667</v>
      </c>
      <c r="M122" s="12">
        <v>1129794</v>
      </c>
      <c r="N122" s="12">
        <v>1198740</v>
      </c>
      <c r="O122" s="12">
        <f t="shared" si="20"/>
        <v>828699</v>
      </c>
      <c r="P122" s="12">
        <v>2764632.4299999992</v>
      </c>
      <c r="Q122" s="13">
        <f t="shared" si="21"/>
        <v>0.29975015521321952</v>
      </c>
      <c r="R122" s="14">
        <v>261</v>
      </c>
      <c r="S122" s="14">
        <v>267.98</v>
      </c>
      <c r="T122" s="14">
        <v>254.42</v>
      </c>
      <c r="U122" s="14">
        <f t="shared" si="17"/>
        <v>254.42</v>
      </c>
      <c r="V122" s="15">
        <f t="shared" si="18"/>
        <v>0.3</v>
      </c>
      <c r="W122" s="16" t="str">
        <f t="shared" si="19"/>
        <v>No</v>
      </c>
      <c r="X122" s="11"/>
    </row>
    <row r="123" spans="1:24" ht="13.5" customHeight="1" x14ac:dyDescent="0.2">
      <c r="A123" s="11" t="s">
        <v>147</v>
      </c>
      <c r="B123" s="11">
        <v>62005</v>
      </c>
      <c r="C123" s="12">
        <v>1080378</v>
      </c>
      <c r="D123" s="12">
        <v>1098999</v>
      </c>
      <c r="E123" s="12">
        <v>878161</v>
      </c>
      <c r="F123" s="12">
        <v>696692</v>
      </c>
      <c r="G123" s="12">
        <v>1092144</v>
      </c>
      <c r="H123" s="12">
        <v>1009892</v>
      </c>
      <c r="I123" s="12">
        <v>951808</v>
      </c>
      <c r="J123" s="12">
        <v>970229</v>
      </c>
      <c r="K123" s="12">
        <v>841142</v>
      </c>
      <c r="L123" s="12">
        <v>758071</v>
      </c>
      <c r="M123" s="12">
        <v>1185344</v>
      </c>
      <c r="N123" s="12">
        <v>1114109</v>
      </c>
      <c r="O123" s="12">
        <f t="shared" si="20"/>
        <v>696692</v>
      </c>
      <c r="P123" s="12">
        <v>2334893.1400000011</v>
      </c>
      <c r="Q123" s="13">
        <f t="shared" si="21"/>
        <v>0.2983828202090652</v>
      </c>
      <c r="R123" s="14">
        <v>170</v>
      </c>
      <c r="S123" s="14">
        <v>173.1</v>
      </c>
      <c r="T123" s="14">
        <v>176.1</v>
      </c>
      <c r="U123" s="14">
        <f t="shared" si="17"/>
        <v>170</v>
      </c>
      <c r="V123" s="15">
        <f t="shared" si="18"/>
        <v>0.4</v>
      </c>
      <c r="W123" s="16" t="str">
        <f t="shared" si="19"/>
        <v>No</v>
      </c>
      <c r="X123" s="11"/>
    </row>
    <row r="124" spans="1:24" ht="13.5" customHeight="1" x14ac:dyDescent="0.2">
      <c r="A124" s="11" t="s">
        <v>148</v>
      </c>
      <c r="B124" s="11">
        <v>49005</v>
      </c>
      <c r="C124" s="12">
        <v>17167729</v>
      </c>
      <c r="D124" s="12">
        <v>14268785</v>
      </c>
      <c r="E124" s="12">
        <v>20631883</v>
      </c>
      <c r="F124" s="12">
        <v>12326184</v>
      </c>
      <c r="G124" s="12">
        <v>29156807</v>
      </c>
      <c r="H124" s="12">
        <v>27638849</v>
      </c>
      <c r="I124" s="12">
        <v>20034234</v>
      </c>
      <c r="J124" s="12">
        <v>23461422</v>
      </c>
      <c r="K124" s="12">
        <v>18359920</v>
      </c>
      <c r="L124" s="12">
        <v>14171145</v>
      </c>
      <c r="M124" s="12">
        <v>33223002</v>
      </c>
      <c r="N124" s="12">
        <v>36029467</v>
      </c>
      <c r="O124" s="12">
        <f t="shared" si="20"/>
        <v>12326184</v>
      </c>
      <c r="P124" s="12">
        <v>214943426.22999963</v>
      </c>
      <c r="Q124" s="13">
        <f t="shared" si="21"/>
        <v>5.734617809064977E-2</v>
      </c>
      <c r="R124" s="14">
        <v>24080.560000000001</v>
      </c>
      <c r="S124" s="14">
        <v>24343.87</v>
      </c>
      <c r="T124" s="14">
        <v>24448.79</v>
      </c>
      <c r="U124" s="14">
        <f t="shared" si="17"/>
        <v>24080.560000000001</v>
      </c>
      <c r="V124" s="15">
        <f t="shared" si="18"/>
        <v>0.25</v>
      </c>
      <c r="W124" s="16" t="str">
        <f t="shared" si="19"/>
        <v>No</v>
      </c>
      <c r="X124" s="11"/>
    </row>
    <row r="125" spans="1:24" ht="13.5" customHeight="1" x14ac:dyDescent="0.2">
      <c r="A125" s="11" t="s">
        <v>149</v>
      </c>
      <c r="B125" s="11">
        <v>5005</v>
      </c>
      <c r="C125" s="12">
        <v>1518494</v>
      </c>
      <c r="D125" s="12">
        <v>1357708</v>
      </c>
      <c r="E125" s="12">
        <v>1145971</v>
      </c>
      <c r="F125" s="12">
        <v>693961</v>
      </c>
      <c r="G125" s="12">
        <v>1064504</v>
      </c>
      <c r="H125" s="12">
        <v>1087769</v>
      </c>
      <c r="I125" s="12">
        <v>995588</v>
      </c>
      <c r="J125" s="12">
        <v>958700</v>
      </c>
      <c r="K125" s="12">
        <v>943955</v>
      </c>
      <c r="L125" s="12">
        <v>976255</v>
      </c>
      <c r="M125" s="12">
        <v>1796572</v>
      </c>
      <c r="N125" s="12">
        <v>1882717</v>
      </c>
      <c r="O125" s="12">
        <f t="shared" si="20"/>
        <v>693961</v>
      </c>
      <c r="P125" s="12">
        <v>5557712.1300000008</v>
      </c>
      <c r="Q125" s="13">
        <f t="shared" si="21"/>
        <v>0.12486450967009691</v>
      </c>
      <c r="R125" s="14">
        <v>692.5</v>
      </c>
      <c r="S125" s="14">
        <v>741.76</v>
      </c>
      <c r="T125" s="14">
        <v>724.7</v>
      </c>
      <c r="U125" s="14">
        <f t="shared" si="17"/>
        <v>692.5</v>
      </c>
      <c r="V125" s="15">
        <f t="shared" si="18"/>
        <v>0.25</v>
      </c>
      <c r="W125" s="16" t="str">
        <f t="shared" si="19"/>
        <v>No</v>
      </c>
      <c r="X125" s="11"/>
    </row>
    <row r="126" spans="1:24" ht="13.5" customHeight="1" x14ac:dyDescent="0.2">
      <c r="A126" s="11" t="s">
        <v>150</v>
      </c>
      <c r="B126" s="11">
        <v>54002</v>
      </c>
      <c r="C126" s="12">
        <v>153343</v>
      </c>
      <c r="D126" s="12">
        <v>137633</v>
      </c>
      <c r="E126" s="12">
        <v>-633701</v>
      </c>
      <c r="F126" s="12">
        <v>-564139</v>
      </c>
      <c r="G126" s="12">
        <v>-255631</v>
      </c>
      <c r="H126" s="12">
        <v>-574542</v>
      </c>
      <c r="I126" s="12">
        <v>-601343</v>
      </c>
      <c r="J126" s="12">
        <v>-777216</v>
      </c>
      <c r="K126" s="12">
        <v>-996132</v>
      </c>
      <c r="L126" s="12">
        <v>-1138327</v>
      </c>
      <c r="M126" s="12">
        <v>-870646</v>
      </c>
      <c r="N126" s="12">
        <v>710008</v>
      </c>
      <c r="O126" s="12">
        <f t="shared" si="20"/>
        <v>-1138327</v>
      </c>
      <c r="P126" s="12">
        <v>10707130.39000001</v>
      </c>
      <c r="Q126" s="13">
        <f t="shared" si="21"/>
        <v>-0.10631485361037048</v>
      </c>
      <c r="R126" s="14">
        <v>933.23</v>
      </c>
      <c r="S126" s="14">
        <v>959.38</v>
      </c>
      <c r="T126" s="14">
        <v>949.1</v>
      </c>
      <c r="U126" s="14">
        <f t="shared" si="17"/>
        <v>933.23</v>
      </c>
      <c r="V126" s="15">
        <f t="shared" si="18"/>
        <v>0.25</v>
      </c>
      <c r="W126" s="16" t="str">
        <f t="shared" si="19"/>
        <v>No</v>
      </c>
      <c r="X126" s="11"/>
    </row>
    <row r="127" spans="1:24" ht="13.5" customHeight="1" x14ac:dyDescent="0.2">
      <c r="A127" s="11" t="s">
        <v>151</v>
      </c>
      <c r="B127" s="11">
        <v>15003</v>
      </c>
      <c r="C127" s="12">
        <v>391801</v>
      </c>
      <c r="D127" s="12">
        <v>438364</v>
      </c>
      <c r="E127" s="12">
        <v>311416</v>
      </c>
      <c r="F127" s="12">
        <v>246172</v>
      </c>
      <c r="G127" s="12">
        <v>152073</v>
      </c>
      <c r="H127" s="12">
        <v>83720</v>
      </c>
      <c r="I127" s="12">
        <v>-63703</v>
      </c>
      <c r="J127" s="12">
        <v>-138165</v>
      </c>
      <c r="K127" s="12">
        <v>-369426</v>
      </c>
      <c r="L127" s="12">
        <v>-539808</v>
      </c>
      <c r="M127" s="12">
        <v>-684309</v>
      </c>
      <c r="N127" s="12">
        <v>286747</v>
      </c>
      <c r="O127" s="12">
        <f t="shared" si="20"/>
        <v>-684309</v>
      </c>
      <c r="P127" s="12">
        <v>3646948.2399999993</v>
      </c>
      <c r="Q127" s="13">
        <f t="shared" si="21"/>
        <v>-0.18763880235382779</v>
      </c>
      <c r="R127" s="14">
        <v>174.4</v>
      </c>
      <c r="S127" s="14">
        <v>189</v>
      </c>
      <c r="T127" s="14">
        <v>183</v>
      </c>
      <c r="U127" s="14">
        <f t="shared" si="17"/>
        <v>174.4</v>
      </c>
      <c r="V127" s="15">
        <f t="shared" si="18"/>
        <v>0.4</v>
      </c>
      <c r="W127" s="16" t="str">
        <f t="shared" si="19"/>
        <v>No</v>
      </c>
      <c r="X127" s="11"/>
    </row>
    <row r="128" spans="1:24" ht="13.5" customHeight="1" x14ac:dyDescent="0.2">
      <c r="A128" s="11" t="s">
        <v>152</v>
      </c>
      <c r="B128" s="11">
        <v>26005</v>
      </c>
      <c r="C128" s="12">
        <v>232039</v>
      </c>
      <c r="D128" s="12">
        <v>265430</v>
      </c>
      <c r="E128" s="12">
        <v>133151</v>
      </c>
      <c r="F128" s="12">
        <v>32380</v>
      </c>
      <c r="G128" s="12">
        <v>43515</v>
      </c>
      <c r="H128" s="12">
        <v>-29724</v>
      </c>
      <c r="I128" s="12">
        <v>-131695</v>
      </c>
      <c r="J128" s="12">
        <v>-221232</v>
      </c>
      <c r="K128" s="12">
        <v>-185356</v>
      </c>
      <c r="L128" s="12">
        <v>-207957</v>
      </c>
      <c r="M128" s="12">
        <v>-142284</v>
      </c>
      <c r="N128" s="12">
        <v>135142</v>
      </c>
      <c r="O128" s="12">
        <f t="shared" si="20"/>
        <v>-221232</v>
      </c>
      <c r="P128" s="12">
        <v>1538923.3999999994</v>
      </c>
      <c r="Q128" s="13">
        <f t="shared" si="21"/>
        <v>-0.14375764251813969</v>
      </c>
      <c r="R128" s="14">
        <v>70</v>
      </c>
      <c r="S128" s="14">
        <v>70</v>
      </c>
      <c r="T128" s="14">
        <v>83</v>
      </c>
      <c r="U128" s="14">
        <f t="shared" si="17"/>
        <v>70</v>
      </c>
      <c r="V128" s="15">
        <f t="shared" si="18"/>
        <v>0.4</v>
      </c>
      <c r="W128" s="16" t="str">
        <f t="shared" si="19"/>
        <v>No</v>
      </c>
      <c r="X128" s="11"/>
    </row>
    <row r="129" spans="1:24" ht="13.5" customHeight="1" x14ac:dyDescent="0.2">
      <c r="A129" s="11" t="s">
        <v>153</v>
      </c>
      <c r="B129" s="11">
        <v>40002</v>
      </c>
      <c r="C129" s="12">
        <v>6724911</v>
      </c>
      <c r="D129" s="12">
        <v>6427427</v>
      </c>
      <c r="E129" s="12">
        <v>5580800</v>
      </c>
      <c r="F129" s="12">
        <v>4744752</v>
      </c>
      <c r="G129" s="12">
        <v>6664264</v>
      </c>
      <c r="H129" s="12">
        <v>6731850</v>
      </c>
      <c r="I129" s="12">
        <v>6150857</v>
      </c>
      <c r="J129" s="12">
        <v>5939185</v>
      </c>
      <c r="K129" s="12">
        <v>5739876</v>
      </c>
      <c r="L129" s="12">
        <v>5401484</v>
      </c>
      <c r="M129" s="12">
        <v>7966206</v>
      </c>
      <c r="N129" s="12">
        <v>7710082</v>
      </c>
      <c r="O129" s="12">
        <f t="shared" si="20"/>
        <v>4744752</v>
      </c>
      <c r="P129" s="12">
        <v>18248849.009999979</v>
      </c>
      <c r="Q129" s="13">
        <f t="shared" si="21"/>
        <v>0.26000280880180321</v>
      </c>
      <c r="R129" s="14">
        <v>2414.98</v>
      </c>
      <c r="S129" s="14">
        <v>2438.12</v>
      </c>
      <c r="T129" s="14">
        <v>2404.04</v>
      </c>
      <c r="U129" s="14">
        <f t="shared" si="17"/>
        <v>2404.04</v>
      </c>
      <c r="V129" s="15">
        <f t="shared" si="18"/>
        <v>0.25</v>
      </c>
      <c r="W129" s="16" t="str">
        <f t="shared" si="19"/>
        <v>Yes</v>
      </c>
      <c r="X129" s="11" t="s">
        <v>36</v>
      </c>
    </row>
    <row r="130" spans="1:24" ht="13.5" customHeight="1" x14ac:dyDescent="0.2">
      <c r="A130" s="11" t="s">
        <v>154</v>
      </c>
      <c r="B130" s="11">
        <v>57001</v>
      </c>
      <c r="C130" s="12">
        <v>7533</v>
      </c>
      <c r="D130" s="12">
        <v>-143024</v>
      </c>
      <c r="E130" s="12">
        <v>-350077</v>
      </c>
      <c r="F130" s="12">
        <v>-505763</v>
      </c>
      <c r="G130" s="12">
        <v>-124233</v>
      </c>
      <c r="H130" s="12">
        <v>-315181</v>
      </c>
      <c r="I130" s="12">
        <v>-545834</v>
      </c>
      <c r="J130" s="12">
        <v>-588502</v>
      </c>
      <c r="K130" s="12">
        <v>-505638</v>
      </c>
      <c r="L130" s="12">
        <v>-611643</v>
      </c>
      <c r="M130" s="12">
        <v>-95117</v>
      </c>
      <c r="N130" s="12">
        <v>132453</v>
      </c>
      <c r="O130" s="12">
        <f t="shared" si="20"/>
        <v>-611643</v>
      </c>
      <c r="P130" s="12">
        <v>4464209.8099999931</v>
      </c>
      <c r="Q130" s="13">
        <f t="shared" si="21"/>
        <v>-0.13701036152689269</v>
      </c>
      <c r="R130" s="14">
        <v>416</v>
      </c>
      <c r="S130" s="14">
        <v>418</v>
      </c>
      <c r="T130" s="14">
        <v>421.42</v>
      </c>
      <c r="U130" s="14">
        <f t="shared" si="17"/>
        <v>416</v>
      </c>
      <c r="V130" s="15">
        <f t="shared" si="18"/>
        <v>0.3</v>
      </c>
      <c r="W130" s="16" t="str">
        <f t="shared" si="19"/>
        <v>No</v>
      </c>
      <c r="X130" s="11"/>
    </row>
    <row r="131" spans="1:24" ht="13.5" customHeight="1" x14ac:dyDescent="0.2">
      <c r="A131" s="11" t="s">
        <v>155</v>
      </c>
      <c r="B131" s="11">
        <v>54006</v>
      </c>
      <c r="C131" s="12">
        <v>874656</v>
      </c>
      <c r="D131" s="12">
        <v>912404</v>
      </c>
      <c r="E131" s="12">
        <v>811502</v>
      </c>
      <c r="F131" s="12">
        <v>776114</v>
      </c>
      <c r="G131" s="12">
        <v>901616</v>
      </c>
      <c r="H131" s="12">
        <v>877068</v>
      </c>
      <c r="I131" s="12">
        <v>947610</v>
      </c>
      <c r="J131" s="12">
        <v>860128</v>
      </c>
      <c r="K131" s="12">
        <v>824866</v>
      </c>
      <c r="L131" s="12">
        <v>756972</v>
      </c>
      <c r="M131" s="12">
        <v>1367541</v>
      </c>
      <c r="N131" s="12">
        <v>1052321</v>
      </c>
      <c r="O131" s="12">
        <f t="shared" si="20"/>
        <v>756972</v>
      </c>
      <c r="P131" s="12">
        <v>2056426.8400000022</v>
      </c>
      <c r="Q131" s="13">
        <f t="shared" si="21"/>
        <v>0.3681006225341813</v>
      </c>
      <c r="R131" s="14">
        <v>165</v>
      </c>
      <c r="S131" s="14">
        <v>174</v>
      </c>
      <c r="T131" s="14">
        <v>172</v>
      </c>
      <c r="U131" s="14">
        <f t="shared" si="17"/>
        <v>165</v>
      </c>
      <c r="V131" s="15">
        <f t="shared" si="18"/>
        <v>0.4</v>
      </c>
      <c r="W131" s="16" t="str">
        <f t="shared" si="19"/>
        <v>No</v>
      </c>
      <c r="X131" s="11"/>
    </row>
    <row r="132" spans="1:24" ht="13.5" customHeight="1" x14ac:dyDescent="0.2">
      <c r="A132" s="11" t="s">
        <v>156</v>
      </c>
      <c r="B132" s="11">
        <v>41005</v>
      </c>
      <c r="C132" s="12">
        <v>1741667</v>
      </c>
      <c r="D132" s="12">
        <v>2667643</v>
      </c>
      <c r="E132" s="12">
        <v>2530283</v>
      </c>
      <c r="F132" s="12">
        <v>2218917</v>
      </c>
      <c r="G132" s="12">
        <v>3050019</v>
      </c>
      <c r="H132" s="12">
        <v>2993127</v>
      </c>
      <c r="I132" s="12">
        <v>2820409</v>
      </c>
      <c r="J132" s="12">
        <v>2661090</v>
      </c>
      <c r="K132" s="12">
        <v>2417304</v>
      </c>
      <c r="L132" s="12">
        <v>2273243</v>
      </c>
      <c r="M132" s="12">
        <v>3252607</v>
      </c>
      <c r="N132" s="12">
        <v>3187751</v>
      </c>
      <c r="O132" s="12">
        <f t="shared" si="20"/>
        <v>1741667</v>
      </c>
      <c r="P132" s="12">
        <v>16697626.130000016</v>
      </c>
      <c r="Q132" s="13">
        <f t="shared" si="21"/>
        <v>0.10430626404257612</v>
      </c>
      <c r="R132" s="14">
        <v>2174.56</v>
      </c>
      <c r="S132" s="14">
        <v>2302.5100000000002</v>
      </c>
      <c r="T132" s="14">
        <v>2428.62</v>
      </c>
      <c r="U132" s="14">
        <f t="shared" si="17"/>
        <v>2174.56</v>
      </c>
      <c r="V132" s="15">
        <f t="shared" si="18"/>
        <v>0.25</v>
      </c>
      <c r="W132" s="16" t="str">
        <f t="shared" si="19"/>
        <v>No</v>
      </c>
      <c r="X132" s="11"/>
    </row>
    <row r="133" spans="1:24" ht="13.5" customHeight="1" x14ac:dyDescent="0.2">
      <c r="A133" s="11" t="s">
        <v>157</v>
      </c>
      <c r="B133" s="11">
        <v>20003</v>
      </c>
      <c r="C133" s="12">
        <v>287701</v>
      </c>
      <c r="D133" s="12">
        <v>320204</v>
      </c>
      <c r="E133" s="12">
        <v>443879</v>
      </c>
      <c r="F133" s="12">
        <v>242494</v>
      </c>
      <c r="G133" s="12">
        <v>298538</v>
      </c>
      <c r="H133" s="12">
        <v>312395</v>
      </c>
      <c r="I133" s="12">
        <v>285933</v>
      </c>
      <c r="J133" s="12">
        <v>123829</v>
      </c>
      <c r="K133" s="12">
        <v>257119</v>
      </c>
      <c r="L133" s="12">
        <v>386366</v>
      </c>
      <c r="M133" s="12">
        <v>301317</v>
      </c>
      <c r="N133" s="12">
        <v>185687</v>
      </c>
      <c r="O133" s="12">
        <f t="shared" si="20"/>
        <v>123829</v>
      </c>
      <c r="P133" s="12">
        <v>5040190.2</v>
      </c>
      <c r="Q133" s="13">
        <f t="shared" si="21"/>
        <v>2.4568318870188666E-2</v>
      </c>
      <c r="R133" s="14">
        <v>339</v>
      </c>
      <c r="S133" s="14">
        <v>341</v>
      </c>
      <c r="T133" s="14">
        <v>369</v>
      </c>
      <c r="U133" s="14">
        <f t="shared" si="17"/>
        <v>339</v>
      </c>
      <c r="V133" s="15">
        <f t="shared" si="18"/>
        <v>0.3</v>
      </c>
      <c r="W133" s="16" t="str">
        <f t="shared" si="19"/>
        <v>No</v>
      </c>
      <c r="X133" s="11"/>
    </row>
    <row r="134" spans="1:24" ht="13.5" customHeight="1" x14ac:dyDescent="0.2">
      <c r="A134" s="11" t="s">
        <v>158</v>
      </c>
      <c r="B134" s="11">
        <v>66001</v>
      </c>
      <c r="C134" s="12">
        <v>1904960</v>
      </c>
      <c r="D134" s="12">
        <v>4060583</v>
      </c>
      <c r="E134" s="12">
        <v>2759720</v>
      </c>
      <c r="F134" s="12">
        <v>1865656</v>
      </c>
      <c r="G134" s="12">
        <v>859006</v>
      </c>
      <c r="H134" s="12">
        <v>624969</v>
      </c>
      <c r="I134" s="12">
        <v>3312176</v>
      </c>
      <c r="J134" s="12">
        <v>3285869</v>
      </c>
      <c r="K134" s="12">
        <v>2475711</v>
      </c>
      <c r="L134" s="12">
        <v>1922609</v>
      </c>
      <c r="M134" s="12">
        <v>1599015</v>
      </c>
      <c r="N134" s="12">
        <v>3745914</v>
      </c>
      <c r="O134" s="12">
        <f t="shared" si="20"/>
        <v>624969</v>
      </c>
      <c r="P134" s="12">
        <v>28403804.710000049</v>
      </c>
      <c r="Q134" s="13">
        <f t="shared" si="21"/>
        <v>2.20030029913552E-2</v>
      </c>
      <c r="R134" s="14">
        <v>2015.3</v>
      </c>
      <c r="S134" s="14">
        <v>2061.8000000000002</v>
      </c>
      <c r="T134" s="14">
        <v>2058.1</v>
      </c>
      <c r="U134" s="14">
        <f t="shared" si="17"/>
        <v>2015.3</v>
      </c>
      <c r="V134" s="15">
        <f t="shared" si="18"/>
        <v>0.25</v>
      </c>
      <c r="W134" s="16" t="str">
        <f t="shared" si="19"/>
        <v>No</v>
      </c>
      <c r="X134" s="11"/>
    </row>
    <row r="135" spans="1:24" ht="13.5" customHeight="1" x14ac:dyDescent="0.2">
      <c r="A135" s="11" t="s">
        <v>159</v>
      </c>
      <c r="B135" s="11">
        <v>33005</v>
      </c>
      <c r="C135" s="12">
        <v>2154488</v>
      </c>
      <c r="D135" s="12">
        <v>2069938</v>
      </c>
      <c r="E135" s="12">
        <v>1840213</v>
      </c>
      <c r="F135" s="12">
        <v>1731160</v>
      </c>
      <c r="G135" s="12">
        <v>1981665</v>
      </c>
      <c r="H135" s="12">
        <v>1860842</v>
      </c>
      <c r="I135" s="12">
        <v>1750003</v>
      </c>
      <c r="J135" s="12">
        <v>1695268</v>
      </c>
      <c r="K135" s="12">
        <v>1617703</v>
      </c>
      <c r="L135" s="12">
        <v>1754954</v>
      </c>
      <c r="M135" s="12">
        <v>2182997</v>
      </c>
      <c r="N135" s="12">
        <v>2690996</v>
      </c>
      <c r="O135" s="12">
        <f t="shared" si="20"/>
        <v>1617703</v>
      </c>
      <c r="P135" s="12">
        <v>2187319.5999999987</v>
      </c>
      <c r="Q135" s="13">
        <f t="shared" si="21"/>
        <v>0.73958236372956243</v>
      </c>
      <c r="R135" s="14">
        <v>161.01</v>
      </c>
      <c r="S135" s="14">
        <v>160</v>
      </c>
      <c r="T135" s="14">
        <v>146</v>
      </c>
      <c r="U135" s="14">
        <f t="shared" si="17"/>
        <v>146</v>
      </c>
      <c r="V135" s="15">
        <f t="shared" si="18"/>
        <v>0.4</v>
      </c>
      <c r="W135" s="16" t="str">
        <f t="shared" si="19"/>
        <v>Yes</v>
      </c>
      <c r="X135" s="11" t="s">
        <v>36</v>
      </c>
    </row>
    <row r="136" spans="1:24" ht="13.5" customHeight="1" x14ac:dyDescent="0.2">
      <c r="A136" s="11" t="s">
        <v>160</v>
      </c>
      <c r="B136" s="11">
        <v>49006</v>
      </c>
      <c r="C136" s="12">
        <v>2322003</v>
      </c>
      <c r="D136" s="12">
        <v>2060582</v>
      </c>
      <c r="E136" s="12">
        <v>1853118</v>
      </c>
      <c r="F136" s="12">
        <v>1522365</v>
      </c>
      <c r="G136" s="12">
        <v>2523007</v>
      </c>
      <c r="H136" s="12">
        <v>2335816</v>
      </c>
      <c r="I136" s="12">
        <v>1926601</v>
      </c>
      <c r="J136" s="12">
        <v>1513562</v>
      </c>
      <c r="K136" s="12">
        <v>1632920</v>
      </c>
      <c r="L136" s="12">
        <v>1361758</v>
      </c>
      <c r="M136" s="12">
        <v>1854021</v>
      </c>
      <c r="N136" s="12">
        <v>2931474</v>
      </c>
      <c r="O136" s="12">
        <f t="shared" si="20"/>
        <v>1361758</v>
      </c>
      <c r="P136" s="12">
        <v>8490049.7400000002</v>
      </c>
      <c r="Q136" s="13">
        <f t="shared" si="21"/>
        <v>0.16039458444916013</v>
      </c>
      <c r="R136" s="14">
        <v>971.5</v>
      </c>
      <c r="S136" s="14">
        <v>951</v>
      </c>
      <c r="T136" s="14">
        <v>936.48</v>
      </c>
      <c r="U136" s="14">
        <f t="shared" ref="U136:U155" si="22">MIN(R136:T136)</f>
        <v>936.48</v>
      </c>
      <c r="V136" s="15">
        <f t="shared" ref="V136:V155" si="23">IF(U136&gt;600,0.25,IF(U136&lt;=200,0.4,0.3))</f>
        <v>0.25</v>
      </c>
      <c r="W136" s="16" t="str">
        <f t="shared" ref="W136:W155" si="24">IF(Q136&gt;V136,"Yes","No")</f>
        <v>No</v>
      </c>
      <c r="X136" s="11"/>
    </row>
    <row r="137" spans="1:24" ht="13.5" customHeight="1" x14ac:dyDescent="0.2">
      <c r="A137" s="11" t="s">
        <v>161</v>
      </c>
      <c r="B137" s="11">
        <v>13001</v>
      </c>
      <c r="C137" s="12">
        <v>4255752</v>
      </c>
      <c r="D137" s="12">
        <v>3941154</v>
      </c>
      <c r="E137" s="12">
        <v>3445481</v>
      </c>
      <c r="F137" s="12">
        <v>2708599</v>
      </c>
      <c r="G137" s="12">
        <v>3863996</v>
      </c>
      <c r="H137" s="12">
        <v>3904527</v>
      </c>
      <c r="I137" s="12">
        <v>3950596</v>
      </c>
      <c r="J137" s="12">
        <v>3854526</v>
      </c>
      <c r="K137" s="12">
        <v>3707073</v>
      </c>
      <c r="L137" s="12">
        <v>3564999</v>
      </c>
      <c r="M137" s="12">
        <v>4845654</v>
      </c>
      <c r="N137" s="12">
        <v>4657720</v>
      </c>
      <c r="O137" s="12">
        <f t="shared" si="20"/>
        <v>2708599</v>
      </c>
      <c r="P137" s="12">
        <v>11577221.680000007</v>
      </c>
      <c r="Q137" s="13">
        <f t="shared" si="21"/>
        <v>0.23395932762341287</v>
      </c>
      <c r="R137" s="14">
        <v>1344.95</v>
      </c>
      <c r="S137" s="14">
        <v>1389.98</v>
      </c>
      <c r="T137" s="14">
        <v>1393.41</v>
      </c>
      <c r="U137" s="14">
        <f t="shared" si="22"/>
        <v>1344.95</v>
      </c>
      <c r="V137" s="15">
        <f t="shared" si="23"/>
        <v>0.25</v>
      </c>
      <c r="W137" s="16" t="str">
        <f t="shared" si="24"/>
        <v>No</v>
      </c>
      <c r="X137" s="11"/>
    </row>
    <row r="138" spans="1:24" ht="13.5" customHeight="1" x14ac:dyDescent="0.2">
      <c r="A138" s="11" t="s">
        <v>162</v>
      </c>
      <c r="B138" s="11">
        <v>60006</v>
      </c>
      <c r="C138" s="12">
        <v>1166069</v>
      </c>
      <c r="D138" s="12">
        <v>1109430</v>
      </c>
      <c r="E138" s="12">
        <v>978739</v>
      </c>
      <c r="F138" s="12">
        <v>917272</v>
      </c>
      <c r="G138" s="12">
        <v>1132912</v>
      </c>
      <c r="H138" s="12">
        <v>1074803</v>
      </c>
      <c r="I138" s="12">
        <v>1014374</v>
      </c>
      <c r="J138" s="12">
        <v>955519</v>
      </c>
      <c r="K138" s="12">
        <v>872866</v>
      </c>
      <c r="L138" s="12">
        <v>783918</v>
      </c>
      <c r="M138" s="12">
        <v>1110257</v>
      </c>
      <c r="N138" s="12">
        <v>1151866</v>
      </c>
      <c r="O138" s="12">
        <f t="shared" si="20"/>
        <v>783918</v>
      </c>
      <c r="P138" s="12">
        <v>3353825.8199999994</v>
      </c>
      <c r="Q138" s="13">
        <f t="shared" si="21"/>
        <v>0.23373843546830353</v>
      </c>
      <c r="R138" s="14">
        <v>381.17</v>
      </c>
      <c r="S138" s="14">
        <v>399.21</v>
      </c>
      <c r="T138" s="14">
        <v>384.78</v>
      </c>
      <c r="U138" s="14">
        <f t="shared" si="22"/>
        <v>381.17</v>
      </c>
      <c r="V138" s="15">
        <f t="shared" si="23"/>
        <v>0.3</v>
      </c>
      <c r="W138" s="16" t="str">
        <f t="shared" si="24"/>
        <v>No</v>
      </c>
      <c r="X138" s="11"/>
    </row>
    <row r="139" spans="1:24" ht="13.5" customHeight="1" x14ac:dyDescent="0.2">
      <c r="A139" s="11" t="s">
        <v>163</v>
      </c>
      <c r="B139" s="11">
        <v>11004</v>
      </c>
      <c r="C139" s="12">
        <v>-775370</v>
      </c>
      <c r="D139" s="12">
        <v>-804765</v>
      </c>
      <c r="E139" s="12">
        <v>-1284233</v>
      </c>
      <c r="F139" s="12">
        <v>-1702335</v>
      </c>
      <c r="G139" s="12">
        <v>159052</v>
      </c>
      <c r="H139" s="12">
        <v>-166457</v>
      </c>
      <c r="I139" s="12">
        <v>-555596</v>
      </c>
      <c r="J139" s="12">
        <v>-884124</v>
      </c>
      <c r="K139" s="12">
        <v>-1267880</v>
      </c>
      <c r="L139" s="12">
        <v>-1342441</v>
      </c>
      <c r="M139" s="12">
        <v>-1388643</v>
      </c>
      <c r="N139" s="12">
        <v>643912</v>
      </c>
      <c r="O139" s="12">
        <f t="shared" si="20"/>
        <v>-1702335</v>
      </c>
      <c r="P139" s="12">
        <v>11036924.829999983</v>
      </c>
      <c r="Q139" s="13">
        <f t="shared" si="21"/>
        <v>-0.1542399741069907</v>
      </c>
      <c r="R139" s="14">
        <v>800</v>
      </c>
      <c r="S139" s="14">
        <v>792</v>
      </c>
      <c r="T139" s="14">
        <v>787</v>
      </c>
      <c r="U139" s="14">
        <f t="shared" si="22"/>
        <v>787</v>
      </c>
      <c r="V139" s="15">
        <f t="shared" si="23"/>
        <v>0.25</v>
      </c>
      <c r="W139" s="16" t="str">
        <f t="shared" si="24"/>
        <v>No</v>
      </c>
      <c r="X139" s="11"/>
    </row>
    <row r="140" spans="1:24" ht="13.5" customHeight="1" x14ac:dyDescent="0.2">
      <c r="A140" s="11" t="s">
        <v>164</v>
      </c>
      <c r="B140" s="11">
        <v>51005</v>
      </c>
      <c r="C140" s="12">
        <v>619700</v>
      </c>
      <c r="D140" s="12">
        <v>522867</v>
      </c>
      <c r="E140" s="12">
        <v>240073</v>
      </c>
      <c r="F140" s="12">
        <v>209791</v>
      </c>
      <c r="G140" s="12">
        <v>366027</v>
      </c>
      <c r="H140" s="12">
        <v>304097</v>
      </c>
      <c r="I140" s="12">
        <v>229603</v>
      </c>
      <c r="J140" s="12">
        <v>144712</v>
      </c>
      <c r="K140" s="12">
        <v>59251</v>
      </c>
      <c r="L140" s="12">
        <v>-40688</v>
      </c>
      <c r="M140" s="12">
        <v>150762</v>
      </c>
      <c r="N140" s="12">
        <v>320660</v>
      </c>
      <c r="O140" s="12">
        <f t="shared" si="20"/>
        <v>-40688</v>
      </c>
      <c r="P140" s="12">
        <v>3154103.8100000019</v>
      </c>
      <c r="Q140" s="13">
        <f t="shared" si="21"/>
        <v>-1.2900019292643375E-2</v>
      </c>
      <c r="R140" s="14">
        <v>268.51</v>
      </c>
      <c r="S140" s="14">
        <v>284</v>
      </c>
      <c r="T140" s="14">
        <v>280.08000000000004</v>
      </c>
      <c r="U140" s="14">
        <f t="shared" si="22"/>
        <v>268.51</v>
      </c>
      <c r="V140" s="15">
        <f t="shared" si="23"/>
        <v>0.3</v>
      </c>
      <c r="W140" s="16" t="str">
        <f t="shared" si="24"/>
        <v>No</v>
      </c>
      <c r="X140" s="11"/>
    </row>
    <row r="141" spans="1:24" ht="13.5" customHeight="1" x14ac:dyDescent="0.2">
      <c r="A141" s="11" t="s">
        <v>165</v>
      </c>
      <c r="B141" s="11">
        <v>6005</v>
      </c>
      <c r="C141" s="12">
        <v>895899</v>
      </c>
      <c r="D141" s="12">
        <v>802235</v>
      </c>
      <c r="E141" s="12">
        <v>757224</v>
      </c>
      <c r="F141" s="12">
        <v>694469</v>
      </c>
      <c r="G141" s="12">
        <v>797579</v>
      </c>
      <c r="H141" s="12">
        <v>808510</v>
      </c>
      <c r="I141" s="12">
        <v>750092</v>
      </c>
      <c r="J141" s="12">
        <v>728886</v>
      </c>
      <c r="K141" s="12">
        <v>697020</v>
      </c>
      <c r="L141" s="12">
        <v>663285</v>
      </c>
      <c r="M141" s="12">
        <v>750631</v>
      </c>
      <c r="N141" s="12">
        <v>865916</v>
      </c>
      <c r="O141" s="12">
        <f t="shared" si="20"/>
        <v>663285</v>
      </c>
      <c r="P141" s="12">
        <v>2648755.3399999989</v>
      </c>
      <c r="Q141" s="13">
        <f t="shared" si="21"/>
        <v>0.25041384154415719</v>
      </c>
      <c r="R141" s="14">
        <v>315.29000000000002</v>
      </c>
      <c r="S141" s="14">
        <v>313.57</v>
      </c>
      <c r="T141" s="14">
        <v>312</v>
      </c>
      <c r="U141" s="14">
        <f t="shared" si="22"/>
        <v>312</v>
      </c>
      <c r="V141" s="15">
        <f t="shared" si="23"/>
        <v>0.3</v>
      </c>
      <c r="W141" s="16" t="str">
        <f t="shared" si="24"/>
        <v>No</v>
      </c>
      <c r="X141" s="11"/>
    </row>
    <row r="142" spans="1:24" ht="13.5" customHeight="1" x14ac:dyDescent="0.2">
      <c r="A142" s="11" t="s">
        <v>166</v>
      </c>
      <c r="B142" s="11">
        <v>14004</v>
      </c>
      <c r="C142" s="12">
        <v>8425443</v>
      </c>
      <c r="D142" s="12">
        <v>7410733</v>
      </c>
      <c r="E142" s="12">
        <v>6529479</v>
      </c>
      <c r="F142" s="12">
        <v>5657376</v>
      </c>
      <c r="G142" s="12">
        <v>7897839</v>
      </c>
      <c r="H142" s="12">
        <v>7589847</v>
      </c>
      <c r="I142" s="12">
        <v>6883064</v>
      </c>
      <c r="J142" s="12">
        <v>6842482</v>
      </c>
      <c r="K142" s="12">
        <v>6101143</v>
      </c>
      <c r="L142" s="12">
        <v>5910974</v>
      </c>
      <c r="M142" s="12">
        <v>9913524</v>
      </c>
      <c r="N142" s="12">
        <v>9345461</v>
      </c>
      <c r="O142" s="12">
        <f t="shared" si="20"/>
        <v>5657376</v>
      </c>
      <c r="P142" s="12">
        <v>29238526.960000027</v>
      </c>
      <c r="Q142" s="13">
        <f t="shared" si="21"/>
        <v>0.19349045893247677</v>
      </c>
      <c r="R142" s="14">
        <v>3835.73</v>
      </c>
      <c r="S142" s="14">
        <v>3734.31</v>
      </c>
      <c r="T142" s="14">
        <v>3640.62</v>
      </c>
      <c r="U142" s="14">
        <f t="shared" si="22"/>
        <v>3640.62</v>
      </c>
      <c r="V142" s="15">
        <f t="shared" si="23"/>
        <v>0.25</v>
      </c>
      <c r="W142" s="16" t="str">
        <f t="shared" si="24"/>
        <v>No</v>
      </c>
      <c r="X142" s="11"/>
    </row>
    <row r="143" spans="1:24" ht="13.5" customHeight="1" x14ac:dyDescent="0.2">
      <c r="A143" s="11" t="s">
        <v>167</v>
      </c>
      <c r="B143" s="11">
        <v>18003</v>
      </c>
      <c r="C143" s="12">
        <v>656060</v>
      </c>
      <c r="D143" s="12">
        <v>597534</v>
      </c>
      <c r="E143" s="12">
        <v>493001</v>
      </c>
      <c r="F143" s="12">
        <v>406731</v>
      </c>
      <c r="G143" s="12">
        <v>543768</v>
      </c>
      <c r="H143" s="12">
        <v>488719</v>
      </c>
      <c r="I143" s="12">
        <v>424873</v>
      </c>
      <c r="J143" s="12">
        <v>348574</v>
      </c>
      <c r="K143" s="12">
        <v>331476</v>
      </c>
      <c r="L143" s="12">
        <v>266553</v>
      </c>
      <c r="M143" s="12">
        <v>520716</v>
      </c>
      <c r="N143" s="12">
        <v>788149</v>
      </c>
      <c r="O143" s="12">
        <f t="shared" si="20"/>
        <v>266553</v>
      </c>
      <c r="P143" s="12">
        <v>2236660.0199999991</v>
      </c>
      <c r="Q143" s="13">
        <f t="shared" si="21"/>
        <v>0.11917457173486747</v>
      </c>
      <c r="R143" s="14">
        <v>175</v>
      </c>
      <c r="S143" s="14">
        <v>174</v>
      </c>
      <c r="T143" s="14">
        <v>163</v>
      </c>
      <c r="U143" s="14">
        <f t="shared" si="22"/>
        <v>163</v>
      </c>
      <c r="V143" s="15">
        <f t="shared" si="23"/>
        <v>0.4</v>
      </c>
      <c r="W143" s="16" t="str">
        <f t="shared" si="24"/>
        <v>No</v>
      </c>
      <c r="X143" s="11"/>
    </row>
    <row r="144" spans="1:24" ht="13.5" customHeight="1" x14ac:dyDescent="0.2">
      <c r="A144" s="11" t="s">
        <v>168</v>
      </c>
      <c r="B144" s="11">
        <v>14005</v>
      </c>
      <c r="C144" s="12">
        <v>1121203</v>
      </c>
      <c r="D144" s="12">
        <v>1059739</v>
      </c>
      <c r="E144" s="12">
        <v>967915</v>
      </c>
      <c r="F144" s="12">
        <v>905854</v>
      </c>
      <c r="G144" s="12">
        <v>1021783</v>
      </c>
      <c r="H144" s="12">
        <v>1003593</v>
      </c>
      <c r="I144" s="12">
        <v>936085</v>
      </c>
      <c r="J144" s="12">
        <v>909163</v>
      </c>
      <c r="K144" s="12">
        <v>882107</v>
      </c>
      <c r="L144" s="12">
        <v>817560</v>
      </c>
      <c r="M144" s="12">
        <v>1666410</v>
      </c>
      <c r="N144" s="12">
        <v>789702</v>
      </c>
      <c r="O144" s="12">
        <f t="shared" si="20"/>
        <v>789702</v>
      </c>
      <c r="P144" s="12">
        <v>2685281.9700000007</v>
      </c>
      <c r="Q144" s="13">
        <f t="shared" si="21"/>
        <v>0.29408531723020498</v>
      </c>
      <c r="R144" s="14">
        <v>257</v>
      </c>
      <c r="S144" s="14">
        <v>254</v>
      </c>
      <c r="T144" s="14">
        <v>256</v>
      </c>
      <c r="U144" s="14">
        <f t="shared" si="22"/>
        <v>254</v>
      </c>
      <c r="V144" s="15">
        <f t="shared" si="23"/>
        <v>0.3</v>
      </c>
      <c r="W144" s="16" t="str">
        <f t="shared" si="24"/>
        <v>No</v>
      </c>
      <c r="X144" s="11"/>
    </row>
    <row r="145" spans="1:24" ht="13.5" customHeight="1" x14ac:dyDescent="0.2">
      <c r="A145" s="11" t="s">
        <v>169</v>
      </c>
      <c r="B145" s="11">
        <v>18005</v>
      </c>
      <c r="C145" s="12">
        <v>1381538</v>
      </c>
      <c r="D145" s="12">
        <v>1345207</v>
      </c>
      <c r="E145" s="12">
        <v>1079719</v>
      </c>
      <c r="F145" s="12">
        <v>809834</v>
      </c>
      <c r="G145" s="12">
        <v>1394685</v>
      </c>
      <c r="H145" s="12">
        <v>1274908</v>
      </c>
      <c r="I145" s="12">
        <v>1109558</v>
      </c>
      <c r="J145" s="12">
        <v>952804</v>
      </c>
      <c r="K145" s="12">
        <v>800515</v>
      </c>
      <c r="L145" s="12">
        <v>644346</v>
      </c>
      <c r="M145" s="12">
        <v>1208641</v>
      </c>
      <c r="N145" s="12">
        <v>1539921</v>
      </c>
      <c r="O145" s="12">
        <f t="shared" si="20"/>
        <v>644346</v>
      </c>
      <c r="P145" s="12">
        <v>4531183.3100000024</v>
      </c>
      <c r="Q145" s="13">
        <f t="shared" si="21"/>
        <v>0.14220258946001452</v>
      </c>
      <c r="R145" s="14">
        <v>534</v>
      </c>
      <c r="S145" s="14">
        <v>527</v>
      </c>
      <c r="T145" s="14">
        <v>532.35</v>
      </c>
      <c r="U145" s="14">
        <f t="shared" si="22"/>
        <v>527</v>
      </c>
      <c r="V145" s="15">
        <f t="shared" si="23"/>
        <v>0.3</v>
      </c>
      <c r="W145" s="16" t="str">
        <f t="shared" si="24"/>
        <v>No</v>
      </c>
      <c r="X145" s="11"/>
    </row>
    <row r="146" spans="1:24" ht="13.5" customHeight="1" x14ac:dyDescent="0.2">
      <c r="A146" s="11" t="s">
        <v>170</v>
      </c>
      <c r="B146" s="11">
        <v>36002</v>
      </c>
      <c r="C146" s="12">
        <v>1501332</v>
      </c>
      <c r="D146" s="12">
        <v>1466527</v>
      </c>
      <c r="E146" s="12">
        <v>1329539</v>
      </c>
      <c r="F146" s="12">
        <v>1098005</v>
      </c>
      <c r="G146" s="12">
        <v>1437240</v>
      </c>
      <c r="H146" s="12">
        <v>1471986</v>
      </c>
      <c r="I146" s="12">
        <v>1380963</v>
      </c>
      <c r="J146" s="12">
        <v>1376577</v>
      </c>
      <c r="K146" s="12">
        <v>1315485</v>
      </c>
      <c r="L146" s="12">
        <v>1287517</v>
      </c>
      <c r="M146" s="12">
        <v>1763570</v>
      </c>
      <c r="N146" s="12">
        <v>2129999</v>
      </c>
      <c r="O146" s="12">
        <f t="shared" si="20"/>
        <v>1098005</v>
      </c>
      <c r="P146" s="12">
        <v>3369444.1300000013</v>
      </c>
      <c r="Q146" s="13">
        <f t="shared" si="21"/>
        <v>0.3258712587705081</v>
      </c>
      <c r="R146" s="14">
        <v>370.6</v>
      </c>
      <c r="S146" s="14">
        <v>402</v>
      </c>
      <c r="T146" s="14">
        <v>413.6</v>
      </c>
      <c r="U146" s="14">
        <f t="shared" si="22"/>
        <v>370.6</v>
      </c>
      <c r="V146" s="15">
        <f t="shared" si="23"/>
        <v>0.3</v>
      </c>
      <c r="W146" s="16" t="str">
        <f t="shared" si="24"/>
        <v>Yes</v>
      </c>
      <c r="X146" s="11" t="s">
        <v>36</v>
      </c>
    </row>
    <row r="147" spans="1:24" ht="13.5" customHeight="1" x14ac:dyDescent="0.2">
      <c r="A147" s="11" t="s">
        <v>171</v>
      </c>
      <c r="B147" s="11">
        <v>49007</v>
      </c>
      <c r="C147" s="12">
        <v>3726617</v>
      </c>
      <c r="D147" s="12">
        <v>3811941</v>
      </c>
      <c r="E147" s="12">
        <v>3047505</v>
      </c>
      <c r="F147" s="12">
        <v>2684087</v>
      </c>
      <c r="G147" s="12">
        <v>3235145</v>
      </c>
      <c r="H147" s="12">
        <v>3081837</v>
      </c>
      <c r="I147" s="12">
        <v>2960800</v>
      </c>
      <c r="J147" s="12">
        <v>3003421</v>
      </c>
      <c r="K147" s="12">
        <v>2808513</v>
      </c>
      <c r="L147" s="12">
        <v>2675929</v>
      </c>
      <c r="M147" s="12">
        <v>3498403</v>
      </c>
      <c r="N147" s="12">
        <v>3765924</v>
      </c>
      <c r="O147" s="12">
        <f t="shared" si="20"/>
        <v>2675929</v>
      </c>
      <c r="P147" s="12">
        <v>11631282.550000001</v>
      </c>
      <c r="Q147" s="13">
        <f t="shared" si="21"/>
        <v>0.23006310684112818</v>
      </c>
      <c r="R147" s="14">
        <v>1429</v>
      </c>
      <c r="S147" s="14">
        <v>1428.23</v>
      </c>
      <c r="T147" s="14">
        <v>1422.49</v>
      </c>
      <c r="U147" s="14">
        <f t="shared" si="22"/>
        <v>1422.49</v>
      </c>
      <c r="V147" s="15">
        <f t="shared" si="23"/>
        <v>0.25</v>
      </c>
      <c r="W147" s="16" t="str">
        <f t="shared" si="24"/>
        <v>No</v>
      </c>
      <c r="X147" s="11"/>
    </row>
    <row r="148" spans="1:24" ht="13.5" customHeight="1" x14ac:dyDescent="0.2">
      <c r="A148" s="11" t="s">
        <v>172</v>
      </c>
      <c r="B148" s="11">
        <v>1003</v>
      </c>
      <c r="C148" s="12">
        <v>976650</v>
      </c>
      <c r="D148" s="12">
        <v>989568</v>
      </c>
      <c r="E148" s="12">
        <v>836799</v>
      </c>
      <c r="F148" s="12">
        <v>752969</v>
      </c>
      <c r="G148" s="12">
        <v>820024</v>
      </c>
      <c r="H148" s="12">
        <v>749581</v>
      </c>
      <c r="I148" s="12">
        <v>670563</v>
      </c>
      <c r="J148" s="12">
        <v>629501</v>
      </c>
      <c r="K148" s="12">
        <v>574894</v>
      </c>
      <c r="L148" s="12">
        <v>558304</v>
      </c>
      <c r="M148" s="12">
        <v>900383</v>
      </c>
      <c r="N148" s="12">
        <v>985801</v>
      </c>
      <c r="O148" s="12">
        <f t="shared" si="20"/>
        <v>558304</v>
      </c>
      <c r="P148" s="12">
        <v>1542464.2099999993</v>
      </c>
      <c r="Q148" s="13">
        <f t="shared" si="21"/>
        <v>0.3619558861595889</v>
      </c>
      <c r="R148" s="14">
        <v>132</v>
      </c>
      <c r="S148" s="14">
        <v>122</v>
      </c>
      <c r="T148" s="14">
        <v>117</v>
      </c>
      <c r="U148" s="14">
        <f t="shared" si="22"/>
        <v>117</v>
      </c>
      <c r="V148" s="15">
        <f t="shared" si="23"/>
        <v>0.4</v>
      </c>
      <c r="W148" s="16" t="str">
        <f t="shared" si="24"/>
        <v>No</v>
      </c>
      <c r="X148" s="11"/>
    </row>
    <row r="149" spans="1:24" ht="13.5" customHeight="1" x14ac:dyDescent="0.2">
      <c r="A149" s="11" t="s">
        <v>173</v>
      </c>
      <c r="B149" s="11">
        <v>47001</v>
      </c>
      <c r="C149" s="12">
        <v>-226596</v>
      </c>
      <c r="D149" s="12">
        <v>-319334</v>
      </c>
      <c r="E149" s="12">
        <v>-523044</v>
      </c>
      <c r="F149" s="12">
        <v>-126064</v>
      </c>
      <c r="G149" s="12">
        <v>-98636</v>
      </c>
      <c r="H149" s="12">
        <v>-117638</v>
      </c>
      <c r="I149" s="12">
        <v>-266475</v>
      </c>
      <c r="J149" s="12">
        <v>-245129</v>
      </c>
      <c r="K149" s="12">
        <v>-400854</v>
      </c>
      <c r="L149" s="12">
        <v>-574892</v>
      </c>
      <c r="M149" s="12">
        <v>-592612</v>
      </c>
      <c r="N149" s="12">
        <v>234322</v>
      </c>
      <c r="O149" s="12">
        <f t="shared" si="20"/>
        <v>-592612</v>
      </c>
      <c r="P149" s="12">
        <v>5789951.8599999994</v>
      </c>
      <c r="Q149" s="13">
        <f t="shared" si="21"/>
        <v>-0.10235180090081096</v>
      </c>
      <c r="R149" s="14">
        <v>384</v>
      </c>
      <c r="S149" s="14">
        <v>401</v>
      </c>
      <c r="T149" s="14">
        <v>402</v>
      </c>
      <c r="U149" s="14">
        <f t="shared" si="22"/>
        <v>384</v>
      </c>
      <c r="V149" s="15">
        <f t="shared" si="23"/>
        <v>0.3</v>
      </c>
      <c r="W149" s="16" t="str">
        <f t="shared" si="24"/>
        <v>No</v>
      </c>
      <c r="X149" s="11"/>
    </row>
    <row r="150" spans="1:24" ht="13.5" customHeight="1" x14ac:dyDescent="0.2">
      <c r="A150" s="11" t="s">
        <v>174</v>
      </c>
      <c r="B150" s="11">
        <v>12003</v>
      </c>
      <c r="C150" s="12">
        <v>886563</v>
      </c>
      <c r="D150" s="12">
        <v>814280</v>
      </c>
      <c r="E150" s="12">
        <v>674378</v>
      </c>
      <c r="F150" s="12">
        <v>544460</v>
      </c>
      <c r="G150" s="12">
        <v>742521</v>
      </c>
      <c r="H150" s="12">
        <v>684526</v>
      </c>
      <c r="I150" s="12">
        <v>589258</v>
      </c>
      <c r="J150" s="12">
        <v>524261</v>
      </c>
      <c r="K150" s="12">
        <v>417252</v>
      </c>
      <c r="L150" s="12">
        <v>311710</v>
      </c>
      <c r="M150" s="12">
        <v>455955</v>
      </c>
      <c r="N150" s="12">
        <v>578156</v>
      </c>
      <c r="O150" s="12">
        <f t="shared" si="20"/>
        <v>311710</v>
      </c>
      <c r="P150" s="12">
        <v>2953817.2100000014</v>
      </c>
      <c r="Q150" s="13">
        <f t="shared" si="21"/>
        <v>0.10552785695225869</v>
      </c>
      <c r="R150" s="14">
        <v>282</v>
      </c>
      <c r="S150" s="14">
        <v>302</v>
      </c>
      <c r="T150" s="14">
        <v>317.10000000000002</v>
      </c>
      <c r="U150" s="14">
        <f t="shared" si="22"/>
        <v>282</v>
      </c>
      <c r="V150" s="15">
        <f t="shared" si="23"/>
        <v>0.3</v>
      </c>
      <c r="W150" s="16" t="str">
        <f t="shared" si="24"/>
        <v>No</v>
      </c>
      <c r="X150" s="11"/>
    </row>
    <row r="151" spans="1:24" ht="13.5" customHeight="1" x14ac:dyDescent="0.2">
      <c r="A151" s="11" t="s">
        <v>175</v>
      </c>
      <c r="B151" s="11">
        <v>54007</v>
      </c>
      <c r="C151" s="12">
        <v>564623</v>
      </c>
      <c r="D151" s="12">
        <v>603659</v>
      </c>
      <c r="E151" s="12">
        <v>555486</v>
      </c>
      <c r="F151" s="12">
        <v>447741</v>
      </c>
      <c r="G151" s="12">
        <v>521414</v>
      </c>
      <c r="H151" s="12">
        <v>478715</v>
      </c>
      <c r="I151" s="12">
        <v>385625</v>
      </c>
      <c r="J151" s="12">
        <v>431555</v>
      </c>
      <c r="K151" s="12">
        <v>381350</v>
      </c>
      <c r="L151" s="12">
        <v>372648</v>
      </c>
      <c r="M151" s="12">
        <v>415979</v>
      </c>
      <c r="N151" s="12">
        <v>481334</v>
      </c>
      <c r="O151" s="12">
        <f t="shared" si="20"/>
        <v>372648</v>
      </c>
      <c r="P151" s="12">
        <v>2753313.24</v>
      </c>
      <c r="Q151" s="13">
        <f t="shared" si="21"/>
        <v>0.13534529765309231</v>
      </c>
      <c r="R151" s="14">
        <v>214</v>
      </c>
      <c r="S151" s="14">
        <v>208.1</v>
      </c>
      <c r="T151" s="14">
        <v>217</v>
      </c>
      <c r="U151" s="14">
        <f t="shared" si="22"/>
        <v>208.1</v>
      </c>
      <c r="V151" s="15">
        <f t="shared" si="23"/>
        <v>0.3</v>
      </c>
      <c r="W151" s="16" t="str">
        <f t="shared" si="24"/>
        <v>No</v>
      </c>
      <c r="X151" s="11"/>
    </row>
    <row r="152" spans="1:24" ht="13.5" customHeight="1" x14ac:dyDescent="0.2">
      <c r="A152" s="11" t="s">
        <v>176</v>
      </c>
      <c r="B152" s="11">
        <v>59002</v>
      </c>
      <c r="C152" s="12">
        <v>1569933</v>
      </c>
      <c r="D152" s="12">
        <v>1526647</v>
      </c>
      <c r="E152" s="12">
        <v>1238645</v>
      </c>
      <c r="F152" s="12">
        <v>913994</v>
      </c>
      <c r="G152" s="12">
        <v>1230063</v>
      </c>
      <c r="H152" s="12">
        <v>1349446</v>
      </c>
      <c r="I152" s="12">
        <v>1252142</v>
      </c>
      <c r="J152" s="12">
        <v>1293409</v>
      </c>
      <c r="K152" s="12">
        <v>1218835</v>
      </c>
      <c r="L152" s="12">
        <v>1084256</v>
      </c>
      <c r="M152" s="12">
        <v>1546696</v>
      </c>
      <c r="N152" s="12">
        <v>1532520</v>
      </c>
      <c r="O152" s="12">
        <f t="shared" si="20"/>
        <v>913994</v>
      </c>
      <c r="P152" s="12">
        <v>6669363.1600000011</v>
      </c>
      <c r="Q152" s="13">
        <f t="shared" si="21"/>
        <v>0.13704366939886353</v>
      </c>
      <c r="R152" s="14">
        <v>715</v>
      </c>
      <c r="S152" s="14">
        <v>763</v>
      </c>
      <c r="T152" s="14">
        <v>782.1</v>
      </c>
      <c r="U152" s="14">
        <f t="shared" si="22"/>
        <v>715</v>
      </c>
      <c r="V152" s="15">
        <f t="shared" si="23"/>
        <v>0.25</v>
      </c>
      <c r="W152" s="16" t="str">
        <f t="shared" si="24"/>
        <v>No</v>
      </c>
      <c r="X152" s="11"/>
    </row>
    <row r="153" spans="1:24" ht="13.5" customHeight="1" x14ac:dyDescent="0.2">
      <c r="A153" s="11" t="s">
        <v>177</v>
      </c>
      <c r="B153" s="11">
        <v>2006</v>
      </c>
      <c r="C153" s="12">
        <v>468269</v>
      </c>
      <c r="D153" s="12">
        <v>404688</v>
      </c>
      <c r="E153" s="12">
        <v>294177</v>
      </c>
      <c r="F153" s="12">
        <v>276757</v>
      </c>
      <c r="G153" s="12">
        <v>386557</v>
      </c>
      <c r="H153" s="12">
        <v>243092</v>
      </c>
      <c r="I153" s="12">
        <v>348000</v>
      </c>
      <c r="J153" s="12">
        <v>314106</v>
      </c>
      <c r="K153" s="12">
        <v>224900</v>
      </c>
      <c r="L153" s="12">
        <v>208434</v>
      </c>
      <c r="M153" s="12">
        <v>453582</v>
      </c>
      <c r="N153" s="12">
        <v>542159</v>
      </c>
      <c r="O153" s="12">
        <f t="shared" si="20"/>
        <v>208434</v>
      </c>
      <c r="P153" s="12">
        <v>3068006.6100000013</v>
      </c>
      <c r="Q153" s="13">
        <f t="shared" si="21"/>
        <v>6.7937924032047611E-2</v>
      </c>
      <c r="R153" s="14">
        <v>340</v>
      </c>
      <c r="S153" s="14">
        <v>339</v>
      </c>
      <c r="T153" s="14">
        <v>303</v>
      </c>
      <c r="U153" s="14">
        <f t="shared" si="22"/>
        <v>303</v>
      </c>
      <c r="V153" s="15">
        <f t="shared" si="23"/>
        <v>0.3</v>
      </c>
      <c r="W153" s="16" t="str">
        <f t="shared" si="24"/>
        <v>No</v>
      </c>
      <c r="X153" s="11"/>
    </row>
    <row r="154" spans="1:24" ht="13.5" customHeight="1" x14ac:dyDescent="0.2">
      <c r="A154" s="11" t="s">
        <v>178</v>
      </c>
      <c r="B154" s="11">
        <v>55004</v>
      </c>
      <c r="C154" s="12">
        <v>1101469</v>
      </c>
      <c r="D154" s="12">
        <v>1068583</v>
      </c>
      <c r="E154" s="12">
        <v>984467</v>
      </c>
      <c r="F154" s="12">
        <v>952875</v>
      </c>
      <c r="G154" s="12">
        <v>1064886</v>
      </c>
      <c r="H154" s="12">
        <v>1046812</v>
      </c>
      <c r="I154" s="12">
        <v>1029790</v>
      </c>
      <c r="J154" s="12">
        <v>1038475</v>
      </c>
      <c r="K154" s="12">
        <v>959584</v>
      </c>
      <c r="L154" s="12">
        <v>730523</v>
      </c>
      <c r="M154" s="12">
        <v>816474</v>
      </c>
      <c r="N154" s="12">
        <v>859357</v>
      </c>
      <c r="O154" s="12">
        <f t="shared" si="20"/>
        <v>730523</v>
      </c>
      <c r="P154" s="12">
        <v>2552549.9199999995</v>
      </c>
      <c r="Q154" s="13">
        <f t="shared" si="21"/>
        <v>0.28619342339835618</v>
      </c>
      <c r="R154" s="14">
        <v>258</v>
      </c>
      <c r="S154" s="14">
        <v>256</v>
      </c>
      <c r="T154" s="14">
        <v>249.25</v>
      </c>
      <c r="U154" s="14">
        <f t="shared" si="22"/>
        <v>249.25</v>
      </c>
      <c r="V154" s="15">
        <f t="shared" si="23"/>
        <v>0.3</v>
      </c>
      <c r="W154" s="16" t="str">
        <f t="shared" si="24"/>
        <v>No</v>
      </c>
      <c r="X154" s="11"/>
    </row>
    <row r="155" spans="1:24" ht="13.5" customHeight="1" x14ac:dyDescent="0.2">
      <c r="A155" s="11" t="s">
        <v>179</v>
      </c>
      <c r="B155" s="11">
        <v>63003</v>
      </c>
      <c r="C155" s="12">
        <v>7201091</v>
      </c>
      <c r="D155" s="12">
        <v>7161791</v>
      </c>
      <c r="E155" s="12">
        <v>6081705</v>
      </c>
      <c r="F155" s="12">
        <v>5199782</v>
      </c>
      <c r="G155" s="12">
        <v>7515424</v>
      </c>
      <c r="H155" s="12">
        <v>7254598</v>
      </c>
      <c r="I155" s="12">
        <v>6232766</v>
      </c>
      <c r="J155" s="12">
        <v>6961189</v>
      </c>
      <c r="K155" s="12">
        <v>6900744</v>
      </c>
      <c r="L155" s="12">
        <v>6577933</v>
      </c>
      <c r="M155" s="12">
        <v>8679408</v>
      </c>
      <c r="N155" s="12">
        <v>8722516</v>
      </c>
      <c r="O155" s="12">
        <f t="shared" si="20"/>
        <v>5199782</v>
      </c>
      <c r="P155" s="12">
        <v>23993070.040000025</v>
      </c>
      <c r="Q155" s="13">
        <f t="shared" si="21"/>
        <v>0.21672016091859808</v>
      </c>
      <c r="R155" s="14">
        <v>2821.06</v>
      </c>
      <c r="S155" s="14">
        <v>2862.43</v>
      </c>
      <c r="T155" s="14">
        <v>2909.0699999999997</v>
      </c>
      <c r="U155" s="14">
        <f t="shared" si="22"/>
        <v>2821.06</v>
      </c>
      <c r="V155" s="15">
        <f t="shared" si="23"/>
        <v>0.25</v>
      </c>
      <c r="W155" s="16" t="str">
        <f t="shared" si="24"/>
        <v>No</v>
      </c>
      <c r="X155" s="11"/>
    </row>
    <row r="156" spans="1:24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P156" s="17"/>
      <c r="R156" s="18"/>
      <c r="S156" s="18"/>
      <c r="T156" s="18"/>
    </row>
    <row r="157" spans="1:24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P157" s="17"/>
      <c r="R157" s="18"/>
      <c r="S157" s="18"/>
      <c r="T157" s="18"/>
    </row>
    <row r="158" spans="1:24" x14ac:dyDescent="0.2">
      <c r="A158" s="2" t="s">
        <v>180</v>
      </c>
    </row>
    <row r="159" spans="1:24" ht="13.5" customHeight="1" x14ac:dyDescent="0.2">
      <c r="A159" s="11" t="s">
        <v>181</v>
      </c>
      <c r="B159" s="11">
        <v>39005</v>
      </c>
      <c r="C159" s="12">
        <v>374107</v>
      </c>
      <c r="D159" s="12">
        <v>330307</v>
      </c>
      <c r="E159" s="12">
        <v>231368</v>
      </c>
      <c r="F159" s="12">
        <v>157425</v>
      </c>
      <c r="G159" s="12">
        <v>290921</v>
      </c>
      <c r="H159" s="12">
        <v>240784</v>
      </c>
      <c r="I159" s="12">
        <v>162557</v>
      </c>
      <c r="J159" s="12">
        <v>87508</v>
      </c>
      <c r="K159" s="12">
        <v>35413</v>
      </c>
      <c r="L159" s="12">
        <v>-7919</v>
      </c>
      <c r="M159" s="12">
        <v>152363</v>
      </c>
      <c r="N159" s="12">
        <v>125080</v>
      </c>
      <c r="O159" s="12">
        <f>MIN(C159:N159)</f>
        <v>-7919</v>
      </c>
      <c r="P159" s="12">
        <v>1949215.8999999994</v>
      </c>
      <c r="Q159" s="13"/>
      <c r="R159" s="14">
        <v>145</v>
      </c>
      <c r="S159" s="14">
        <v>146</v>
      </c>
      <c r="T159" s="14"/>
      <c r="U159" s="14"/>
      <c r="V159" s="15"/>
      <c r="W159" s="16"/>
      <c r="X159" s="11"/>
    </row>
    <row r="160" spans="1:24" ht="13.5" customHeight="1" x14ac:dyDescent="0.2">
      <c r="A160" s="11" t="s">
        <v>182</v>
      </c>
      <c r="B160" s="11">
        <v>39004</v>
      </c>
      <c r="C160" s="12">
        <v>1118602</v>
      </c>
      <c r="D160" s="12">
        <v>1159253</v>
      </c>
      <c r="E160" s="12">
        <v>1092289</v>
      </c>
      <c r="F160" s="12">
        <v>1033050</v>
      </c>
      <c r="G160" s="12">
        <v>1217881</v>
      </c>
      <c r="H160" s="12">
        <v>1221461</v>
      </c>
      <c r="I160" s="12">
        <v>1160407</v>
      </c>
      <c r="J160" s="12">
        <v>1117612</v>
      </c>
      <c r="K160" s="12">
        <v>1095765</v>
      </c>
      <c r="L160" s="12">
        <v>1093613</v>
      </c>
      <c r="M160" s="12">
        <v>1362111</v>
      </c>
      <c r="N160" s="12">
        <v>1145537</v>
      </c>
      <c r="O160" s="12">
        <f>MIN(C160:N160)</f>
        <v>1033050</v>
      </c>
      <c r="P160" s="12">
        <v>1947075.7799999998</v>
      </c>
      <c r="Q160" s="13"/>
      <c r="R160" s="14">
        <v>189</v>
      </c>
      <c r="S160" s="14">
        <v>183.2</v>
      </c>
      <c r="T160" s="14"/>
      <c r="U160" s="14"/>
      <c r="V160" s="15"/>
      <c r="W160" s="16"/>
      <c r="X160" s="11"/>
    </row>
    <row r="161" spans="15:20" x14ac:dyDescent="0.2">
      <c r="R161" s="18"/>
      <c r="S161" s="18"/>
      <c r="T161" s="18"/>
    </row>
    <row r="162" spans="15:20" x14ac:dyDescent="0.2">
      <c r="O162" s="17"/>
      <c r="P162" s="17"/>
      <c r="Q162" s="13"/>
    </row>
  </sheetData>
  <pageMargins left="0.3" right="0.2" top="0.65" bottom="0.65" header="0.3" footer="0.3"/>
  <pageSetup scale="89" fitToHeight="0" orientation="portrait" r:id="rId1"/>
  <headerFooter>
    <oddHeader>&amp;L&amp;"Calibri,Regular"&amp;11APPENDIX B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Excess Cash Balance</vt:lpstr>
      <vt:lpstr>'Excess Cash Balance'!Print_Titles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FY2023 Monthly Cash Balance Accountability</dc:title>
  <dc:creator>Leiferman, Bobbi</dc:creator>
  <cp:lastModifiedBy>Odean-Carlin, Kodi</cp:lastModifiedBy>
  <cp:lastPrinted>2024-01-15T17:38:24Z</cp:lastPrinted>
  <dcterms:created xsi:type="dcterms:W3CDTF">2023-11-17T15:10:22Z</dcterms:created>
  <dcterms:modified xsi:type="dcterms:W3CDTF">2024-01-16T12:07:04Z</dcterms:modified>
</cp:coreProperties>
</file>