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2 State Aid\Other Revenue Equalization\"/>
    </mc:Choice>
  </mc:AlternateContent>
  <xr:revisionPtr revIDLastSave="0" documentId="13_ncr:1_{BCA996C2-0824-46AA-93B9-E932E4B436F8}" xr6:coauthVersionLast="47" xr6:coauthVersionMax="47" xr10:uidLastSave="{00000000-0000-0000-0000-000000000000}"/>
  <bookViews>
    <workbookView xWindow="-28920" yWindow="-120" windowWidth="29040" windowHeight="15840" xr2:uid="{CFB14241-B76A-413D-807A-CBE38714AA30}"/>
  </bookViews>
  <sheets>
    <sheet name="OTHER REV 2022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'OTHER REV 2022'!$A$3:$I$153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'OTHER REV 2022'!$A$1:$F$153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6" i="1" l="1"/>
  <c r="F160" i="1" s="1"/>
  <c r="F141" i="1" s="1"/>
  <c r="G141" i="1" s="1"/>
  <c r="E153" i="1"/>
  <c r="D153" i="1"/>
  <c r="C153" i="1"/>
  <c r="I152" i="1"/>
  <c r="G152" i="1"/>
  <c r="F152" i="1"/>
  <c r="I151" i="1"/>
  <c r="G151" i="1"/>
  <c r="F151" i="1"/>
  <c r="I150" i="1"/>
  <c r="G150" i="1"/>
  <c r="F150" i="1"/>
  <c r="I149" i="1"/>
  <c r="G149" i="1"/>
  <c r="F149" i="1"/>
  <c r="I148" i="1"/>
  <c r="G148" i="1"/>
  <c r="F148" i="1"/>
  <c r="I147" i="1"/>
  <c r="G147" i="1"/>
  <c r="F147" i="1"/>
  <c r="I146" i="1"/>
  <c r="G146" i="1"/>
  <c r="F146" i="1"/>
  <c r="I145" i="1"/>
  <c r="G145" i="1"/>
  <c r="F145" i="1"/>
  <c r="I144" i="1"/>
  <c r="G144" i="1"/>
  <c r="F144" i="1"/>
  <c r="I143" i="1"/>
  <c r="G143" i="1"/>
  <c r="F143" i="1"/>
  <c r="I142" i="1"/>
  <c r="G142" i="1"/>
  <c r="F142" i="1"/>
  <c r="I141" i="1"/>
  <c r="I140" i="1"/>
  <c r="G140" i="1"/>
  <c r="F140" i="1"/>
  <c r="I139" i="1"/>
  <c r="G139" i="1"/>
  <c r="F139" i="1"/>
  <c r="I138" i="1"/>
  <c r="G138" i="1"/>
  <c r="F138" i="1"/>
  <c r="I137" i="1"/>
  <c r="G137" i="1"/>
  <c r="F137" i="1"/>
  <c r="I136" i="1"/>
  <c r="G136" i="1"/>
  <c r="F136" i="1"/>
  <c r="I135" i="1"/>
  <c r="G135" i="1"/>
  <c r="F135" i="1"/>
  <c r="I134" i="1"/>
  <c r="G134" i="1"/>
  <c r="F134" i="1"/>
  <c r="I133" i="1"/>
  <c r="G133" i="1"/>
  <c r="F133" i="1"/>
  <c r="I132" i="1"/>
  <c r="G132" i="1"/>
  <c r="F132" i="1"/>
  <c r="I131" i="1"/>
  <c r="G131" i="1"/>
  <c r="F131" i="1"/>
  <c r="I130" i="1"/>
  <c r="G130" i="1"/>
  <c r="F130" i="1"/>
  <c r="I129" i="1"/>
  <c r="G129" i="1"/>
  <c r="F129" i="1"/>
  <c r="I128" i="1"/>
  <c r="G128" i="1"/>
  <c r="F128" i="1"/>
  <c r="I127" i="1"/>
  <c r="G127" i="1"/>
  <c r="F127" i="1"/>
  <c r="I126" i="1"/>
  <c r="G126" i="1"/>
  <c r="F126" i="1"/>
  <c r="I125" i="1"/>
  <c r="G125" i="1"/>
  <c r="F125" i="1"/>
  <c r="I124" i="1"/>
  <c r="G124" i="1"/>
  <c r="F124" i="1"/>
  <c r="I123" i="1"/>
  <c r="G123" i="1"/>
  <c r="F123" i="1"/>
  <c r="I122" i="1"/>
  <c r="G122" i="1"/>
  <c r="F122" i="1"/>
  <c r="I121" i="1"/>
  <c r="G121" i="1"/>
  <c r="F121" i="1"/>
  <c r="I120" i="1"/>
  <c r="G120" i="1"/>
  <c r="F120" i="1"/>
  <c r="I119" i="1"/>
  <c r="G119" i="1"/>
  <c r="F119" i="1"/>
  <c r="I118" i="1"/>
  <c r="G118" i="1"/>
  <c r="F118" i="1"/>
  <c r="I117" i="1"/>
  <c r="G117" i="1"/>
  <c r="F117" i="1"/>
  <c r="I116" i="1"/>
  <c r="G116" i="1"/>
  <c r="F116" i="1"/>
  <c r="I115" i="1"/>
  <c r="G115" i="1"/>
  <c r="F115" i="1"/>
  <c r="I114" i="1"/>
  <c r="G114" i="1"/>
  <c r="F114" i="1"/>
  <c r="I113" i="1"/>
  <c r="G113" i="1"/>
  <c r="F113" i="1"/>
  <c r="I112" i="1"/>
  <c r="G112" i="1"/>
  <c r="F112" i="1"/>
  <c r="I111" i="1"/>
  <c r="G111" i="1"/>
  <c r="F111" i="1"/>
  <c r="I110" i="1"/>
  <c r="G110" i="1"/>
  <c r="F110" i="1"/>
  <c r="I109" i="1"/>
  <c r="G109" i="1"/>
  <c r="F109" i="1"/>
  <c r="I108" i="1"/>
  <c r="G108" i="1"/>
  <c r="F108" i="1"/>
  <c r="I107" i="1"/>
  <c r="G107" i="1"/>
  <c r="F107" i="1"/>
  <c r="I106" i="1"/>
  <c r="G106" i="1"/>
  <c r="F106" i="1"/>
  <c r="I105" i="1"/>
  <c r="G105" i="1"/>
  <c r="F105" i="1"/>
  <c r="I104" i="1"/>
  <c r="G104" i="1"/>
  <c r="F104" i="1"/>
  <c r="I103" i="1"/>
  <c r="G103" i="1"/>
  <c r="F103" i="1"/>
  <c r="I102" i="1"/>
  <c r="G102" i="1"/>
  <c r="F102" i="1"/>
  <c r="I101" i="1"/>
  <c r="G101" i="1"/>
  <c r="F101" i="1"/>
  <c r="I100" i="1"/>
  <c r="G100" i="1"/>
  <c r="F100" i="1"/>
  <c r="I99" i="1"/>
  <c r="G99" i="1"/>
  <c r="F99" i="1"/>
  <c r="I98" i="1"/>
  <c r="G98" i="1"/>
  <c r="F98" i="1"/>
  <c r="I96" i="1"/>
  <c r="G96" i="1"/>
  <c r="F96" i="1"/>
  <c r="I95" i="1"/>
  <c r="G95" i="1"/>
  <c r="F95" i="1"/>
  <c r="I94" i="1"/>
  <c r="G94" i="1"/>
  <c r="F94" i="1"/>
  <c r="I93" i="1"/>
  <c r="G93" i="1"/>
  <c r="F93" i="1"/>
  <c r="I92" i="1"/>
  <c r="G92" i="1"/>
  <c r="F92" i="1"/>
  <c r="I91" i="1"/>
  <c r="G91" i="1"/>
  <c r="F91" i="1"/>
  <c r="I90" i="1"/>
  <c r="G90" i="1"/>
  <c r="F90" i="1"/>
  <c r="I89" i="1"/>
  <c r="G89" i="1"/>
  <c r="F89" i="1"/>
  <c r="I88" i="1"/>
  <c r="G88" i="1"/>
  <c r="F88" i="1"/>
  <c r="I87" i="1"/>
  <c r="G87" i="1"/>
  <c r="F87" i="1"/>
  <c r="I86" i="1"/>
  <c r="G86" i="1"/>
  <c r="F86" i="1"/>
  <c r="I85" i="1"/>
  <c r="G85" i="1"/>
  <c r="F85" i="1"/>
  <c r="I84" i="1"/>
  <c r="G84" i="1"/>
  <c r="F84" i="1"/>
  <c r="I83" i="1"/>
  <c r="G83" i="1"/>
  <c r="F83" i="1"/>
  <c r="I82" i="1"/>
  <c r="G82" i="1"/>
  <c r="F82" i="1"/>
  <c r="I81" i="1"/>
  <c r="G81" i="1"/>
  <c r="F81" i="1"/>
  <c r="I80" i="1"/>
  <c r="G80" i="1"/>
  <c r="F80" i="1"/>
  <c r="I79" i="1"/>
  <c r="G79" i="1"/>
  <c r="F79" i="1"/>
  <c r="I78" i="1"/>
  <c r="G78" i="1"/>
  <c r="F78" i="1"/>
  <c r="I77" i="1"/>
  <c r="G77" i="1"/>
  <c r="F77" i="1"/>
  <c r="I76" i="1"/>
  <c r="G76" i="1"/>
  <c r="F76" i="1"/>
  <c r="I75" i="1"/>
  <c r="G75" i="1"/>
  <c r="F75" i="1"/>
  <c r="I74" i="1"/>
  <c r="G74" i="1"/>
  <c r="F73" i="1"/>
  <c r="G73" i="1" s="1"/>
  <c r="I73" i="1" s="1"/>
  <c r="G72" i="1"/>
  <c r="I72" i="1" s="1"/>
  <c r="F72" i="1"/>
  <c r="F71" i="1"/>
  <c r="G71" i="1" s="1"/>
  <c r="I71" i="1" s="1"/>
  <c r="G70" i="1"/>
  <c r="I70" i="1" s="1"/>
  <c r="F70" i="1"/>
  <c r="F69" i="1"/>
  <c r="G69" i="1" s="1"/>
  <c r="G68" i="1"/>
  <c r="I68" i="1" s="1"/>
  <c r="F68" i="1"/>
  <c r="F67" i="1"/>
  <c r="G67" i="1" s="1"/>
  <c r="G66" i="1"/>
  <c r="I66" i="1" s="1"/>
  <c r="F66" i="1"/>
  <c r="F65" i="1"/>
  <c r="G65" i="1" s="1"/>
  <c r="G64" i="1"/>
  <c r="I64" i="1" s="1"/>
  <c r="F64" i="1"/>
  <c r="F63" i="1"/>
  <c r="G63" i="1" s="1"/>
  <c r="G62" i="1"/>
  <c r="I62" i="1" s="1"/>
  <c r="F62" i="1"/>
  <c r="F61" i="1"/>
  <c r="G61" i="1" s="1"/>
  <c r="I60" i="1"/>
  <c r="G60" i="1"/>
  <c r="F60" i="1"/>
  <c r="I59" i="1"/>
  <c r="F59" i="1"/>
  <c r="G59" i="1" s="1"/>
  <c r="I58" i="1"/>
  <c r="G58" i="1"/>
  <c r="F58" i="1"/>
  <c r="F57" i="1"/>
  <c r="G57" i="1" s="1"/>
  <c r="I56" i="1"/>
  <c r="G56" i="1"/>
  <c r="F56" i="1"/>
  <c r="F55" i="1"/>
  <c r="G55" i="1" s="1"/>
  <c r="I54" i="1"/>
  <c r="G54" i="1"/>
  <c r="F54" i="1"/>
  <c r="F53" i="1"/>
  <c r="G53" i="1" s="1"/>
  <c r="I52" i="1"/>
  <c r="G52" i="1"/>
  <c r="F52" i="1"/>
  <c r="F51" i="1"/>
  <c r="G51" i="1" s="1"/>
  <c r="I50" i="1"/>
  <c r="G50" i="1"/>
  <c r="F50" i="1"/>
  <c r="I49" i="1"/>
  <c r="F49" i="1"/>
  <c r="G49" i="1" s="1"/>
  <c r="I48" i="1"/>
  <c r="G48" i="1"/>
  <c r="F48" i="1"/>
  <c r="F47" i="1"/>
  <c r="G47" i="1" s="1"/>
  <c r="I46" i="1"/>
  <c r="G46" i="1"/>
  <c r="F46" i="1"/>
  <c r="F45" i="1"/>
  <c r="G45" i="1" s="1"/>
  <c r="I44" i="1"/>
  <c r="G44" i="1"/>
  <c r="F44" i="1"/>
  <c r="I43" i="1"/>
  <c r="F43" i="1"/>
  <c r="G43" i="1" s="1"/>
  <c r="I42" i="1"/>
  <c r="G42" i="1"/>
  <c r="F42" i="1"/>
  <c r="F41" i="1"/>
  <c r="G41" i="1" s="1"/>
  <c r="I40" i="1"/>
  <c r="G40" i="1"/>
  <c r="F40" i="1"/>
  <c r="I38" i="1"/>
  <c r="G38" i="1"/>
  <c r="F38" i="1"/>
  <c r="F37" i="1"/>
  <c r="G37" i="1" s="1"/>
  <c r="I36" i="1"/>
  <c r="G36" i="1"/>
  <c r="F36" i="1"/>
  <c r="F35" i="1"/>
  <c r="G35" i="1" s="1"/>
  <c r="I34" i="1"/>
  <c r="G34" i="1"/>
  <c r="F34" i="1"/>
  <c r="I33" i="1"/>
  <c r="F33" i="1"/>
  <c r="G33" i="1" s="1"/>
  <c r="I32" i="1"/>
  <c r="G32" i="1"/>
  <c r="F32" i="1"/>
  <c r="F31" i="1"/>
  <c r="G31" i="1" s="1"/>
  <c r="I30" i="1"/>
  <c r="G30" i="1"/>
  <c r="F30" i="1"/>
  <c r="F29" i="1"/>
  <c r="G29" i="1" s="1"/>
  <c r="I28" i="1"/>
  <c r="G28" i="1"/>
  <c r="F28" i="1"/>
  <c r="F27" i="1"/>
  <c r="G27" i="1" s="1"/>
  <c r="I26" i="1"/>
  <c r="G26" i="1"/>
  <c r="F26" i="1"/>
  <c r="F25" i="1"/>
  <c r="G25" i="1" s="1"/>
  <c r="I24" i="1"/>
  <c r="G24" i="1"/>
  <c r="F24" i="1"/>
  <c r="I23" i="1"/>
  <c r="F23" i="1"/>
  <c r="G23" i="1" s="1"/>
  <c r="I22" i="1"/>
  <c r="G22" i="1"/>
  <c r="F22" i="1"/>
  <c r="F21" i="1"/>
  <c r="G21" i="1" s="1"/>
  <c r="I20" i="1"/>
  <c r="G20" i="1"/>
  <c r="F20" i="1"/>
  <c r="F19" i="1"/>
  <c r="G19" i="1" s="1"/>
  <c r="I18" i="1"/>
  <c r="G18" i="1"/>
  <c r="F18" i="1"/>
  <c r="I17" i="1"/>
  <c r="F17" i="1"/>
  <c r="G17" i="1" s="1"/>
  <c r="I16" i="1"/>
  <c r="G16" i="1"/>
  <c r="F16" i="1"/>
  <c r="F15" i="1"/>
  <c r="G15" i="1" s="1"/>
  <c r="I14" i="1"/>
  <c r="G14" i="1"/>
  <c r="F14" i="1"/>
  <c r="F13" i="1"/>
  <c r="G13" i="1" s="1"/>
  <c r="I12" i="1"/>
  <c r="G12" i="1"/>
  <c r="F12" i="1"/>
  <c r="F11" i="1"/>
  <c r="G11" i="1" s="1"/>
  <c r="I10" i="1"/>
  <c r="G10" i="1"/>
  <c r="F10" i="1"/>
  <c r="F9" i="1"/>
  <c r="G9" i="1" s="1"/>
  <c r="I8" i="1"/>
  <c r="G8" i="1"/>
  <c r="F8" i="1"/>
  <c r="I7" i="1"/>
  <c r="F7" i="1"/>
  <c r="G7" i="1" s="1"/>
  <c r="I6" i="1"/>
  <c r="G6" i="1"/>
  <c r="F6" i="1"/>
  <c r="F5" i="1"/>
  <c r="G5" i="1" s="1"/>
  <c r="I4" i="1"/>
  <c r="G4" i="1"/>
  <c r="F4" i="1"/>
  <c r="I53" i="1" l="1"/>
  <c r="I37" i="1"/>
  <c r="I31" i="1"/>
  <c r="I41" i="1"/>
  <c r="I57" i="1"/>
  <c r="I11" i="1"/>
  <c r="I27" i="1"/>
  <c r="I21" i="1"/>
  <c r="I25" i="1"/>
  <c r="I51" i="1"/>
  <c r="I67" i="1"/>
  <c r="I47" i="1"/>
  <c r="I63" i="1"/>
  <c r="I19" i="1"/>
  <c r="I35" i="1"/>
  <c r="I45" i="1"/>
  <c r="I61" i="1"/>
  <c r="I69" i="1"/>
  <c r="I13" i="1"/>
  <c r="I29" i="1"/>
  <c r="I39" i="1"/>
  <c r="I55" i="1"/>
  <c r="I5" i="1"/>
  <c r="I15" i="1"/>
  <c r="I9" i="1"/>
  <c r="I65" i="1"/>
  <c r="H153" i="1"/>
  <c r="F158" i="1"/>
  <c r="F39" i="1" s="1"/>
  <c r="G39" i="1" s="1"/>
  <c r="F159" i="1"/>
  <c r="F97" i="1" s="1"/>
  <c r="G97" i="1" s="1"/>
  <c r="I97" i="1" s="1"/>
  <c r="I1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F39" authorId="0" shapeId="0" xr:uid="{1C2CA183-E6C7-4692-AF5B-2E70D9458606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F74" authorId="0" shapeId="0" xr:uid="{D97AD68F-4E3F-4C2C-8B30-36EC486D62BB}">
      <text>
        <r>
          <rPr>
            <sz val="9"/>
            <color indexed="81"/>
            <rFont val="Tahoma"/>
            <family val="2"/>
          </rPr>
          <t>As per SDCL 13-13-10.1 (6A)</t>
        </r>
      </text>
    </comment>
    <comment ref="F97" authorId="0" shapeId="0" xr:uid="{65301051-E55D-4BD3-97B6-E50E70E1252F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 xr:uid="{31E03B1C-2C5C-425D-8733-8C6D6327E9D6}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</commentList>
</comments>
</file>

<file path=xl/sharedStrings.xml><?xml version="1.0" encoding="utf-8"?>
<sst xmlns="http://schemas.openxmlformats.org/spreadsheetml/2006/main" count="168" uniqueCount="167">
  <si>
    <t>FY2022 Other Revenue Equalization</t>
  </si>
  <si>
    <t>as of 5/16/2022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</si>
  <si>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</si>
  <si>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</si>
  <si>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</si>
  <si>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</si>
  <si>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</si>
  <si>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</si>
  <si>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</si>
  <si>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>20% of Base Amount
FY2022 State Aid</t>
  </si>
  <si>
    <t>2020 Apportioned Funds</t>
  </si>
  <si>
    <t>FY2022 Total Local Effort from Other Revenue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</si>
  <si>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</si>
  <si>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</si>
  <si>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</si>
  <si>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</si>
  <si>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</si>
  <si>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</si>
  <si>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</si>
  <si>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</si>
  <si>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</si>
  <si>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</si>
  <si>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</si>
  <si>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</si>
  <si>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</si>
  <si>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</si>
  <si>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</si>
  <si>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</si>
  <si>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</si>
  <si>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</si>
  <si>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</si>
  <si>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</si>
  <si>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</si>
  <si>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</si>
  <si>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</si>
  <si>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</si>
  <si>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</si>
  <si>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</si>
  <si>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</si>
  <si>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</si>
  <si>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</si>
  <si>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</si>
  <si>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</si>
  <si>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</si>
  <si>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</si>
  <si>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</si>
  <si>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</si>
  <si>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</si>
  <si>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</si>
  <si>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</si>
  <si>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</si>
  <si>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</si>
  <si>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</si>
  <si>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</si>
  <si>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</si>
  <si>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</si>
  <si>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</si>
  <si>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</si>
  <si>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</si>
  <si>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</si>
  <si>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</si>
  <si>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</si>
  <si>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</si>
  <si>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</si>
  <si>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</si>
  <si>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</si>
  <si>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</si>
  <si>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</si>
  <si>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</si>
  <si>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</si>
  <si>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</si>
  <si>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</si>
  <si>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</si>
  <si>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</si>
  <si>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</si>
  <si>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</si>
  <si>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</si>
  <si>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</si>
  <si>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</si>
  <si>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</si>
  <si>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</si>
  <si>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</si>
  <si>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</si>
  <si>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</si>
  <si>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</si>
  <si>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</si>
  <si>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</si>
  <si>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</si>
  <si>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</si>
  <si>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</si>
  <si>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</si>
  <si>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</si>
  <si>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</si>
  <si>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</si>
  <si>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</si>
  <si>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</si>
  <si>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</si>
  <si>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</si>
  <si>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</si>
  <si>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</si>
  <si>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</si>
  <si>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</si>
  <si>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</si>
  <si>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</si>
  <si>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</si>
  <si>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</si>
  <si>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</si>
  <si>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</si>
  <si>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</si>
  <si>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</si>
  <si>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</si>
  <si>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</si>
  <si>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</si>
  <si>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</si>
  <si>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</si>
  <si>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</si>
  <si>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</si>
  <si>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</si>
  <si>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</si>
  <si>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</si>
  <si>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</si>
  <si>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</si>
  <si>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</si>
  <si>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</si>
  <si>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</si>
  <si>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</si>
  <si>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</si>
  <si>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</si>
  <si>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</si>
  <si>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</si>
  <si>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</si>
  <si>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</si>
  <si>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</si>
  <si>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</si>
  <si>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</si>
  <si>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</si>
  <si>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</si>
  <si>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</si>
  <si>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</si>
  <si>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</si>
  <si>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</si>
  <si>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</si>
  <si>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</si>
  <si>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</si>
  <si>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</si>
  <si>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</si>
  <si>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</si>
  <si>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</si>
  <si>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</si>
  <si>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</si>
  <si>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</si>
  <si>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</si>
  <si>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</si>
  <si>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</si>
  <si>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</si>
  <si>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</si>
  <si>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</si>
  <si>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</si>
  <si>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</si>
  <si>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</si>
  <si>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</si>
  <si>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Statewide Amount</t>
  </si>
  <si>
    <t xml:space="preserve"> </t>
  </si>
  <si>
    <t>Grant-Deuel 25-3</t>
  </si>
  <si>
    <t>Deuel - 20%</t>
  </si>
  <si>
    <t>Milbank - 69%</t>
  </si>
  <si>
    <t>Waverly - 11%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</si>
</sst>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ndara"/>
      <family val="2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9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sz val="10"/>
      <name val="Ebrima"/>
    </font>
    <font>
      <sz val="10"/>
      <name val="Gill Sans MT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0"/>
      </patternFill>
    </fill>
    <fill>
      <patternFill patternType="solid">
        <fgColor theme="7" tint="0.59999389629810485"/>
        <bgColor indexed="0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164" fontId="4" fillId="0" borderId="0" xfId="1" applyNumberFormat="1" applyFont="1"/>
    <xf numFmtId="9" fontId="4" fillId="0" borderId="0" xfId="2" applyFont="1" applyAlignment="1">
      <alignment horizontal="center"/>
    </xf>
    <xf numFmtId="0" fontId="1" fillId="0" borderId="0" xfId="1"/>
    <xf numFmtId="0" fontId="5" fillId="0" borderId="3" xfId="1" applyFont="1" applyBorder="1"/>
    <xf numFmtId="164" fontId="6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10" fillId="2" borderId="4" xfId="3" applyFont="1" applyFill="1" applyBorder="1" applyAlignment="1">
      <alignment horizontal="center" wrapText="1"/>
    </xf>
    <xf numFmtId="164" fontId="10" fillId="2" borderId="4" xfId="3" applyNumberFormat="1" applyFont="1" applyFill="1" applyBorder="1" applyAlignment="1">
      <alignment horizontal="center" wrapText="1"/>
    </xf>
    <xf numFmtId="164" fontId="11" fillId="2" borderId="4" xfId="3" applyNumberFormat="1" applyFont="1" applyFill="1" applyBorder="1" applyAlignment="1">
      <alignment horizontal="center" wrapText="1"/>
    </xf>
    <xf numFmtId="164" fontId="12" fillId="3" borderId="4" xfId="3" applyNumberFormat="1" applyFont="1" applyFill="1" applyBorder="1" applyAlignment="1">
      <alignment horizontal="center" wrapText="1"/>
    </xf>
    <xf numFmtId="164" fontId="13" fillId="3" borderId="4" xfId="3" applyNumberFormat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10" fillId="0" borderId="4" xfId="3" applyFont="1" applyBorder="1" applyAlignment="1">
      <alignment horizontal="right"/>
    </xf>
    <xf numFmtId="0" fontId="10" fillId="0" borderId="4" xfId="3" applyFont="1" applyBorder="1"/>
    <xf numFmtId="164" fontId="4" fillId="0" borderId="4" xfId="1" applyNumberFormat="1" applyFont="1" applyBorder="1"/>
    <xf numFmtId="0" fontId="4" fillId="0" borderId="4" xfId="1" applyFont="1" applyBorder="1"/>
    <xf numFmtId="0" fontId="4" fillId="0" borderId="4" xfId="1" applyFont="1" applyBorder="1" applyAlignment="1">
      <alignment horizontal="right"/>
    </xf>
    <xf numFmtId="0" fontId="4" fillId="0" borderId="0" xfId="1" applyFont="1"/>
    <xf numFmtId="0" fontId="14" fillId="0" borderId="0" xfId="1" applyFont="1"/>
    <xf numFmtId="165" fontId="4" fillId="0" borderId="0" xfId="1" applyNumberFormat="1" applyFont="1"/>
  </cellXfs>
  <cellStyles count="4">
    <cellStyle name="Normal" xfId="0" builtinId="0"/>
    <cellStyle name="Normal 14" xfId="1" xr:uid="{99DAE2A6-85F9-4065-AB05-368C4AC7D2FE}"/>
    <cellStyle name="Normal_Sheet1" xfId="3" xr:uid="{39F69F93-0E93-4767-AE4B-F5A9F8B52F70}"/>
    <cellStyle name="Percent 2" xfId="2" xr:uid="{5222EA67-E878-460C-B1A2-61EAC356E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76F90-B577-44B9-A502-9DDC01E0BA21}">
  <sheetPr>
    <pageSetUpPr fitToPage="1"/>
  </sheetPr>
  <dimension ref="A1:I162"/>
  <sheetViews>
    <sheetView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85546875" defaultRowHeight="15.75" x14ac:dyDescent="0.3"/>
  <cols>
    <col min="1" max="1" width="8.7109375" style="5" customWidth="1"/>
    <col min="2" max="2" width="22.85546875" style="5" bestFit="1" customWidth="1"/>
    <col min="3" max="3" width="13" style="3" customWidth="1"/>
    <col min="4" max="4" width="12.28515625" style="3" customWidth="1"/>
    <col min="5" max="5" width="15" style="3" customWidth="1"/>
    <col min="6" max="6" width="14.7109375" style="3" bestFit="1" customWidth="1"/>
    <col min="7" max="7" width="15" style="3" bestFit="1" customWidth="1"/>
    <col min="8" max="8" width="10.85546875" style="3" bestFit="1" customWidth="1"/>
    <col min="9" max="9" width="15.28515625" style="3" bestFit="1" customWidth="1"/>
    <col min="10" max="16384" width="8.85546875" style="5"/>
  </cols>
  <sheetData>
    <row r="1" spans="1:9" ht="24.75" customHeight="1" x14ac:dyDescent="0.4">
      <c r="A1" s="1" t="s">
        <v>0</v>
      </c>
      <c r="B1" s="2"/>
      <c r="G1" s="4"/>
    </row>
    <row r="2" spans="1:9" ht="24.75" customHeight="1" x14ac:dyDescent="0.35">
      <c r="B2" s="6" t="s">
        <v>1</v>
      </c>
      <c r="F2" s="7" t="s">
        <v>2</v>
      </c>
      <c r="G2" s="8"/>
      <c r="H2" s="9"/>
      <c r="I2" s="9"/>
    </row>
    <row r="3" spans="1:9" s="15" customFormat="1" ht="45" x14ac:dyDescent="0.3">
      <c r="A3" s="10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13" t="s">
        <v>9</v>
      </c>
      <c r="H3" s="14" t="s">
        <v>10</v>
      </c>
      <c r="I3" s="14" t="s">
        <v>11</v>
      </c>
    </row>
    <row r="4" spans="1:9" x14ac:dyDescent="0.3">
      <c r="A4" s="16">
        <v>6001</v>
      </c>
      <c r="B4" s="17" t="s">
        <v>12</v>
      </c>
      <c r="C4" s="18">
        <v>1721682.35</v>
      </c>
      <c r="D4" s="18">
        <v>1406786.8599999999</v>
      </c>
      <c r="E4" s="18">
        <v>1455023.73</v>
      </c>
      <c r="F4" s="18">
        <f t="shared" ref="F4:F38" si="0">MAX(C4:E4)</f>
        <v>1721682.35</v>
      </c>
      <c r="G4" s="18">
        <f t="shared" ref="G4:G35" si="1">F4*0.2</f>
        <v>344336.47000000003</v>
      </c>
      <c r="H4" s="18">
        <v>1350341.8800000001</v>
      </c>
      <c r="I4" s="18">
        <f t="shared" ref="I4:I35" si="2">IF(H4&gt;G4,H4-G4,0)</f>
        <v>1006005.4100000001</v>
      </c>
    </row>
    <row r="5" spans="1:9" x14ac:dyDescent="0.3">
      <c r="A5" s="16">
        <v>58003</v>
      </c>
      <c r="B5" s="17" t="s">
        <v>13</v>
      </c>
      <c r="C5" s="18">
        <v>367489.17000000004</v>
      </c>
      <c r="D5" s="18">
        <v>243359.58000000002</v>
      </c>
      <c r="E5" s="18">
        <v>301416.82</v>
      </c>
      <c r="F5" s="18">
        <f t="shared" si="0"/>
        <v>367489.17000000004</v>
      </c>
      <c r="G5" s="18">
        <f t="shared" si="1"/>
        <v>73497.834000000017</v>
      </c>
      <c r="H5" s="18">
        <v>411033.24</v>
      </c>
      <c r="I5" s="18">
        <f t="shared" si="2"/>
        <v>337535.40599999996</v>
      </c>
    </row>
    <row r="6" spans="1:9" x14ac:dyDescent="0.3">
      <c r="A6" s="16">
        <v>61001</v>
      </c>
      <c r="B6" s="17" t="s">
        <v>14</v>
      </c>
      <c r="C6" s="18">
        <v>214117.72000000003</v>
      </c>
      <c r="D6" s="18">
        <v>232292.44</v>
      </c>
      <c r="E6" s="18">
        <v>240423.17</v>
      </c>
      <c r="F6" s="18">
        <f t="shared" si="0"/>
        <v>240423.17</v>
      </c>
      <c r="G6" s="18">
        <f t="shared" si="1"/>
        <v>48084.634000000005</v>
      </c>
      <c r="H6" s="18">
        <v>172604.17</v>
      </c>
      <c r="I6" s="18">
        <f t="shared" si="2"/>
        <v>124519.53600000001</v>
      </c>
    </row>
    <row r="7" spans="1:9" x14ac:dyDescent="0.3">
      <c r="A7" s="16">
        <v>11001</v>
      </c>
      <c r="B7" s="17" t="s">
        <v>15</v>
      </c>
      <c r="C7" s="18">
        <v>153578.08000000002</v>
      </c>
      <c r="D7" s="18">
        <v>84285.540000000008</v>
      </c>
      <c r="E7" s="18">
        <v>98042.92</v>
      </c>
      <c r="F7" s="18">
        <f t="shared" si="0"/>
        <v>153578.08000000002</v>
      </c>
      <c r="G7" s="18">
        <f t="shared" si="1"/>
        <v>30715.616000000005</v>
      </c>
      <c r="H7" s="18">
        <v>151785.29999999999</v>
      </c>
      <c r="I7" s="18">
        <f t="shared" si="2"/>
        <v>121069.68399999998</v>
      </c>
    </row>
    <row r="8" spans="1:9" x14ac:dyDescent="0.3">
      <c r="A8" s="16">
        <v>38001</v>
      </c>
      <c r="B8" s="17" t="s">
        <v>16</v>
      </c>
      <c r="C8" s="18">
        <v>157847.29999999999</v>
      </c>
      <c r="D8" s="18">
        <v>150887.54</v>
      </c>
      <c r="E8" s="18">
        <v>124191.48000000001</v>
      </c>
      <c r="F8" s="18">
        <f t="shared" si="0"/>
        <v>157847.29999999999</v>
      </c>
      <c r="G8" s="18">
        <f t="shared" si="1"/>
        <v>31569.46</v>
      </c>
      <c r="H8" s="18">
        <v>119172.18</v>
      </c>
      <c r="I8" s="18">
        <f t="shared" si="2"/>
        <v>87602.72</v>
      </c>
    </row>
    <row r="9" spans="1:9" x14ac:dyDescent="0.3">
      <c r="A9" s="16">
        <v>21001</v>
      </c>
      <c r="B9" s="17" t="s">
        <v>17</v>
      </c>
      <c r="C9" s="18">
        <v>73304.179999999993</v>
      </c>
      <c r="D9" s="18">
        <v>70429.539999999994</v>
      </c>
      <c r="E9" s="18">
        <v>78885.41</v>
      </c>
      <c r="F9" s="18">
        <f t="shared" si="0"/>
        <v>78885.41</v>
      </c>
      <c r="G9" s="18">
        <f t="shared" si="1"/>
        <v>15777.082000000002</v>
      </c>
      <c r="H9" s="18">
        <v>95725.01</v>
      </c>
      <c r="I9" s="18">
        <f t="shared" si="2"/>
        <v>79947.927999999985</v>
      </c>
    </row>
    <row r="10" spans="1:9" x14ac:dyDescent="0.3">
      <c r="A10" s="16">
        <v>4001</v>
      </c>
      <c r="B10" s="17" t="s">
        <v>18</v>
      </c>
      <c r="C10" s="18">
        <v>64899.78</v>
      </c>
      <c r="D10" s="18">
        <v>105628.35</v>
      </c>
      <c r="E10" s="18">
        <v>80739.78</v>
      </c>
      <c r="F10" s="18">
        <f t="shared" si="0"/>
        <v>105628.35</v>
      </c>
      <c r="G10" s="18">
        <f t="shared" si="1"/>
        <v>21125.670000000002</v>
      </c>
      <c r="H10" s="18">
        <v>82788.41</v>
      </c>
      <c r="I10" s="18">
        <f t="shared" si="2"/>
        <v>61662.740000000005</v>
      </c>
    </row>
    <row r="11" spans="1:9" x14ac:dyDescent="0.3">
      <c r="A11" s="16">
        <v>49001</v>
      </c>
      <c r="B11" s="17" t="s">
        <v>19</v>
      </c>
      <c r="C11" s="18">
        <v>146195.69</v>
      </c>
      <c r="D11" s="18">
        <v>199363.94</v>
      </c>
      <c r="E11" s="18">
        <v>195620.13999999998</v>
      </c>
      <c r="F11" s="18">
        <f t="shared" si="0"/>
        <v>199363.94</v>
      </c>
      <c r="G11" s="18">
        <f t="shared" si="1"/>
        <v>39872.788</v>
      </c>
      <c r="H11" s="18">
        <v>161614.44</v>
      </c>
      <c r="I11" s="18">
        <f t="shared" si="2"/>
        <v>121741.652</v>
      </c>
    </row>
    <row r="12" spans="1:9" x14ac:dyDescent="0.3">
      <c r="A12" s="16">
        <v>9001</v>
      </c>
      <c r="B12" s="17" t="s">
        <v>20</v>
      </c>
      <c r="C12" s="18">
        <v>267909.48</v>
      </c>
      <c r="D12" s="18">
        <v>282499.05</v>
      </c>
      <c r="E12" s="18">
        <v>327439.45</v>
      </c>
      <c r="F12" s="18">
        <f t="shared" si="0"/>
        <v>327439.45</v>
      </c>
      <c r="G12" s="18">
        <f t="shared" si="1"/>
        <v>65487.890000000007</v>
      </c>
      <c r="H12" s="18">
        <v>317559.23</v>
      </c>
      <c r="I12" s="18">
        <f t="shared" si="2"/>
        <v>252071.33999999997</v>
      </c>
    </row>
    <row r="13" spans="1:9" x14ac:dyDescent="0.3">
      <c r="A13" s="16">
        <v>3001</v>
      </c>
      <c r="B13" s="17" t="s">
        <v>21</v>
      </c>
      <c r="C13" s="18">
        <v>207533.7</v>
      </c>
      <c r="D13" s="18">
        <v>209752.88000000003</v>
      </c>
      <c r="E13" s="18">
        <v>230384.32</v>
      </c>
      <c r="F13" s="18">
        <f t="shared" si="0"/>
        <v>230384.32</v>
      </c>
      <c r="G13" s="18">
        <f t="shared" si="1"/>
        <v>46076.864000000001</v>
      </c>
      <c r="H13" s="18">
        <v>215488.86999999997</v>
      </c>
      <c r="I13" s="18">
        <f t="shared" si="2"/>
        <v>169412.00599999996</v>
      </c>
    </row>
    <row r="14" spans="1:9" x14ac:dyDescent="0.3">
      <c r="A14" s="16">
        <v>61002</v>
      </c>
      <c r="B14" s="17" t="s">
        <v>22</v>
      </c>
      <c r="C14" s="18">
        <v>209443.65999999997</v>
      </c>
      <c r="D14" s="18">
        <v>192341.08000000002</v>
      </c>
      <c r="E14" s="18">
        <v>199701.80000000002</v>
      </c>
      <c r="F14" s="18">
        <f t="shared" si="0"/>
        <v>209443.65999999997</v>
      </c>
      <c r="G14" s="18">
        <f t="shared" si="1"/>
        <v>41888.731999999996</v>
      </c>
      <c r="H14" s="18">
        <v>202983.3</v>
      </c>
      <c r="I14" s="18">
        <f t="shared" si="2"/>
        <v>161094.568</v>
      </c>
    </row>
    <row r="15" spans="1:9" x14ac:dyDescent="0.3">
      <c r="A15" s="16">
        <v>25001</v>
      </c>
      <c r="B15" s="17" t="s">
        <v>23</v>
      </c>
      <c r="C15" s="18">
        <v>36207.39</v>
      </c>
      <c r="D15" s="18">
        <v>26092.43</v>
      </c>
      <c r="E15" s="18">
        <v>31841.29</v>
      </c>
      <c r="F15" s="18">
        <f t="shared" si="0"/>
        <v>36207.39</v>
      </c>
      <c r="G15" s="18">
        <f t="shared" si="1"/>
        <v>7241.4780000000001</v>
      </c>
      <c r="H15" s="18">
        <v>36383.119999999995</v>
      </c>
      <c r="I15" s="18">
        <f t="shared" si="2"/>
        <v>29141.641999999996</v>
      </c>
    </row>
    <row r="16" spans="1:9" x14ac:dyDescent="0.3">
      <c r="A16" s="16">
        <v>52001</v>
      </c>
      <c r="B16" s="17" t="s">
        <v>24</v>
      </c>
      <c r="C16" s="18">
        <v>121514.08999999998</v>
      </c>
      <c r="D16" s="18">
        <v>91737.84</v>
      </c>
      <c r="E16" s="18">
        <v>138489.27000000002</v>
      </c>
      <c r="F16" s="18">
        <f t="shared" si="0"/>
        <v>138489.27000000002</v>
      </c>
      <c r="G16" s="18">
        <f t="shared" si="1"/>
        <v>27697.854000000007</v>
      </c>
      <c r="H16" s="18">
        <v>125288.34000000001</v>
      </c>
      <c r="I16" s="18">
        <f t="shared" si="2"/>
        <v>97590.486000000004</v>
      </c>
    </row>
    <row r="17" spans="1:9" x14ac:dyDescent="0.3">
      <c r="A17" s="16">
        <v>4002</v>
      </c>
      <c r="B17" s="17" t="s">
        <v>25</v>
      </c>
      <c r="C17" s="18">
        <v>250989.35</v>
      </c>
      <c r="D17" s="18">
        <v>185913.4</v>
      </c>
      <c r="E17" s="18">
        <v>182127.80000000002</v>
      </c>
      <c r="F17" s="18">
        <f t="shared" si="0"/>
        <v>250989.35</v>
      </c>
      <c r="G17" s="18">
        <f t="shared" si="1"/>
        <v>50197.87</v>
      </c>
      <c r="H17" s="18">
        <v>226320.89</v>
      </c>
      <c r="I17" s="18">
        <f t="shared" si="2"/>
        <v>176123.02000000002</v>
      </c>
    </row>
    <row r="18" spans="1:9" x14ac:dyDescent="0.3">
      <c r="A18" s="16">
        <v>22001</v>
      </c>
      <c r="B18" s="17" t="s">
        <v>26</v>
      </c>
      <c r="C18" s="18">
        <v>73519.41</v>
      </c>
      <c r="D18" s="18">
        <v>46261.48</v>
      </c>
      <c r="E18" s="18">
        <v>62854.489999999991</v>
      </c>
      <c r="F18" s="18">
        <f t="shared" si="0"/>
        <v>73519.41</v>
      </c>
      <c r="G18" s="18">
        <f t="shared" si="1"/>
        <v>14703.882000000001</v>
      </c>
      <c r="H18" s="18">
        <v>95593.010000000009</v>
      </c>
      <c r="I18" s="18">
        <f t="shared" si="2"/>
        <v>80889.128000000012</v>
      </c>
    </row>
    <row r="19" spans="1:9" x14ac:dyDescent="0.3">
      <c r="A19" s="16">
        <v>49002</v>
      </c>
      <c r="B19" s="17" t="s">
        <v>27</v>
      </c>
      <c r="C19" s="18">
        <v>1885622</v>
      </c>
      <c r="D19" s="18">
        <v>1311793.27</v>
      </c>
      <c r="E19" s="18">
        <v>1364840.64</v>
      </c>
      <c r="F19" s="18">
        <f t="shared" si="0"/>
        <v>1885622</v>
      </c>
      <c r="G19" s="18">
        <f t="shared" si="1"/>
        <v>377124.4</v>
      </c>
      <c r="H19" s="18">
        <v>1814168.91</v>
      </c>
      <c r="I19" s="18">
        <f t="shared" si="2"/>
        <v>1437044.5099999998</v>
      </c>
    </row>
    <row r="20" spans="1:9" x14ac:dyDescent="0.3">
      <c r="A20" s="16">
        <v>30003</v>
      </c>
      <c r="B20" s="17" t="s">
        <v>28</v>
      </c>
      <c r="C20" s="18">
        <v>172327.17999999996</v>
      </c>
      <c r="D20" s="18">
        <v>110069.63999999998</v>
      </c>
      <c r="E20" s="18">
        <v>105507.04</v>
      </c>
      <c r="F20" s="18">
        <f t="shared" si="0"/>
        <v>172327.17999999996</v>
      </c>
      <c r="G20" s="18">
        <f t="shared" si="1"/>
        <v>34465.435999999994</v>
      </c>
      <c r="H20" s="18">
        <v>122872.76999999999</v>
      </c>
      <c r="I20" s="18">
        <f t="shared" si="2"/>
        <v>88407.334000000003</v>
      </c>
    </row>
    <row r="21" spans="1:9" x14ac:dyDescent="0.3">
      <c r="A21" s="16">
        <v>45004</v>
      </c>
      <c r="B21" s="17" t="s">
        <v>29</v>
      </c>
      <c r="C21" s="18">
        <v>340440.27999999997</v>
      </c>
      <c r="D21" s="18">
        <v>278885.68</v>
      </c>
      <c r="E21" s="18">
        <v>324562.76</v>
      </c>
      <c r="F21" s="18">
        <f t="shared" si="0"/>
        <v>340440.27999999997</v>
      </c>
      <c r="G21" s="18">
        <f t="shared" si="1"/>
        <v>68088.055999999997</v>
      </c>
      <c r="H21" s="18">
        <v>346638.48000000004</v>
      </c>
      <c r="I21" s="18">
        <f t="shared" si="2"/>
        <v>278550.42400000006</v>
      </c>
    </row>
    <row r="22" spans="1:9" x14ac:dyDescent="0.3">
      <c r="A22" s="16">
        <v>5001</v>
      </c>
      <c r="B22" s="17" t="s">
        <v>30</v>
      </c>
      <c r="C22" s="18">
        <v>1377585.45</v>
      </c>
      <c r="D22" s="18">
        <v>953593.04999999993</v>
      </c>
      <c r="E22" s="18">
        <v>952176.94</v>
      </c>
      <c r="F22" s="18">
        <f t="shared" si="0"/>
        <v>1377585.45</v>
      </c>
      <c r="G22" s="18">
        <f t="shared" si="1"/>
        <v>275517.09000000003</v>
      </c>
      <c r="H22" s="18">
        <v>1161780.19</v>
      </c>
      <c r="I22" s="18">
        <f t="shared" si="2"/>
        <v>886263.09999999986</v>
      </c>
    </row>
    <row r="23" spans="1:9" x14ac:dyDescent="0.3">
      <c r="A23" s="16">
        <v>26002</v>
      </c>
      <c r="B23" s="17" t="s">
        <v>31</v>
      </c>
      <c r="C23" s="18">
        <v>153893.02000000002</v>
      </c>
      <c r="D23" s="18">
        <v>85754.91</v>
      </c>
      <c r="E23" s="18">
        <v>81374.41</v>
      </c>
      <c r="F23" s="18">
        <f t="shared" si="0"/>
        <v>153893.02000000002</v>
      </c>
      <c r="G23" s="18">
        <f t="shared" si="1"/>
        <v>30778.604000000007</v>
      </c>
      <c r="H23" s="18">
        <v>113326.35</v>
      </c>
      <c r="I23" s="18">
        <f t="shared" si="2"/>
        <v>82547.745999999999</v>
      </c>
    </row>
    <row r="24" spans="1:9" x14ac:dyDescent="0.3">
      <c r="A24" s="16">
        <v>43001</v>
      </c>
      <c r="B24" s="17" t="s">
        <v>32</v>
      </c>
      <c r="C24" s="18">
        <v>103082.46</v>
      </c>
      <c r="D24" s="18">
        <v>70488.09</v>
      </c>
      <c r="E24" s="18">
        <v>65090.789999999994</v>
      </c>
      <c r="F24" s="18">
        <f t="shared" si="0"/>
        <v>103082.46</v>
      </c>
      <c r="G24" s="18">
        <f t="shared" si="1"/>
        <v>20616.492000000002</v>
      </c>
      <c r="H24" s="18">
        <v>90545.81</v>
      </c>
      <c r="I24" s="18">
        <f t="shared" si="2"/>
        <v>69929.317999999999</v>
      </c>
    </row>
    <row r="25" spans="1:9" x14ac:dyDescent="0.3">
      <c r="A25" s="16">
        <v>41001</v>
      </c>
      <c r="B25" s="17" t="s">
        <v>33</v>
      </c>
      <c r="C25" s="18">
        <v>443031.13999999996</v>
      </c>
      <c r="D25" s="18">
        <v>301684.27999999997</v>
      </c>
      <c r="E25" s="18">
        <v>272708.68000000005</v>
      </c>
      <c r="F25" s="18">
        <f t="shared" si="0"/>
        <v>443031.13999999996</v>
      </c>
      <c r="G25" s="18">
        <f t="shared" si="1"/>
        <v>88606.228000000003</v>
      </c>
      <c r="H25" s="18">
        <v>246895.18</v>
      </c>
      <c r="I25" s="18">
        <f t="shared" si="2"/>
        <v>158288.95199999999</v>
      </c>
    </row>
    <row r="26" spans="1:9" x14ac:dyDescent="0.3">
      <c r="A26" s="16">
        <v>28001</v>
      </c>
      <c r="B26" s="17" t="s">
        <v>34</v>
      </c>
      <c r="C26" s="18">
        <v>84865.01</v>
      </c>
      <c r="D26" s="18">
        <v>120788.74</v>
      </c>
      <c r="E26" s="18">
        <v>95571.040000000008</v>
      </c>
      <c r="F26" s="18">
        <f t="shared" si="0"/>
        <v>120788.74</v>
      </c>
      <c r="G26" s="18">
        <f t="shared" si="1"/>
        <v>24157.748000000003</v>
      </c>
      <c r="H26" s="18">
        <v>114463.61</v>
      </c>
      <c r="I26" s="18">
        <f t="shared" si="2"/>
        <v>90305.861999999994</v>
      </c>
    </row>
    <row r="27" spans="1:9" x14ac:dyDescent="0.3">
      <c r="A27" s="16">
        <v>60001</v>
      </c>
      <c r="B27" s="17" t="s">
        <v>35</v>
      </c>
      <c r="C27" s="18">
        <v>87636.14</v>
      </c>
      <c r="D27" s="18">
        <v>77204.239999999991</v>
      </c>
      <c r="E27" s="18">
        <v>60553.440000000002</v>
      </c>
      <c r="F27" s="18">
        <f t="shared" si="0"/>
        <v>87636.14</v>
      </c>
      <c r="G27" s="18">
        <f t="shared" si="1"/>
        <v>17527.227999999999</v>
      </c>
      <c r="H27" s="18">
        <v>85288.9</v>
      </c>
      <c r="I27" s="18">
        <f t="shared" si="2"/>
        <v>67761.671999999991</v>
      </c>
    </row>
    <row r="28" spans="1:9" x14ac:dyDescent="0.3">
      <c r="A28" s="16">
        <v>7001</v>
      </c>
      <c r="B28" s="17" t="s">
        <v>36</v>
      </c>
      <c r="C28" s="18">
        <v>217424.36</v>
      </c>
      <c r="D28" s="18">
        <v>456857.65</v>
      </c>
      <c r="E28" s="18">
        <v>388412.38</v>
      </c>
      <c r="F28" s="18">
        <f t="shared" si="0"/>
        <v>456857.65</v>
      </c>
      <c r="G28" s="18">
        <f t="shared" si="1"/>
        <v>91371.530000000013</v>
      </c>
      <c r="H28" s="18">
        <v>511611.39</v>
      </c>
      <c r="I28" s="18">
        <f t="shared" si="2"/>
        <v>420239.86</v>
      </c>
    </row>
    <row r="29" spans="1:9" x14ac:dyDescent="0.3">
      <c r="A29" s="16">
        <v>39001</v>
      </c>
      <c r="B29" s="17" t="s">
        <v>37</v>
      </c>
      <c r="C29" s="18">
        <v>377689.21</v>
      </c>
      <c r="D29" s="18">
        <v>255845.65000000002</v>
      </c>
      <c r="E29" s="18">
        <v>266085.03000000003</v>
      </c>
      <c r="F29" s="18">
        <f t="shared" si="0"/>
        <v>377689.21</v>
      </c>
      <c r="G29" s="18">
        <f t="shared" si="1"/>
        <v>75537.842000000004</v>
      </c>
      <c r="H29" s="18">
        <v>292657.96999999997</v>
      </c>
      <c r="I29" s="18">
        <f t="shared" si="2"/>
        <v>217120.12799999997</v>
      </c>
    </row>
    <row r="30" spans="1:9" x14ac:dyDescent="0.3">
      <c r="A30" s="16">
        <v>12002</v>
      </c>
      <c r="B30" s="17" t="s">
        <v>38</v>
      </c>
      <c r="C30" s="18">
        <v>286326.61</v>
      </c>
      <c r="D30" s="18">
        <v>214770.24</v>
      </c>
      <c r="E30" s="18">
        <v>234864.96000000002</v>
      </c>
      <c r="F30" s="18">
        <f t="shared" si="0"/>
        <v>286326.61</v>
      </c>
      <c r="G30" s="18">
        <f t="shared" si="1"/>
        <v>57265.322</v>
      </c>
      <c r="H30" s="18">
        <v>296315.07</v>
      </c>
      <c r="I30" s="18">
        <f t="shared" si="2"/>
        <v>239049.74800000002</v>
      </c>
    </row>
    <row r="31" spans="1:9" x14ac:dyDescent="0.3">
      <c r="A31" s="16">
        <v>50005</v>
      </c>
      <c r="B31" s="17" t="s">
        <v>39</v>
      </c>
      <c r="C31" s="18">
        <v>129273.28</v>
      </c>
      <c r="D31" s="18">
        <v>91802.25</v>
      </c>
      <c r="E31" s="18">
        <v>95902.91</v>
      </c>
      <c r="F31" s="18">
        <f t="shared" si="0"/>
        <v>129273.28</v>
      </c>
      <c r="G31" s="18">
        <f t="shared" si="1"/>
        <v>25854.656000000003</v>
      </c>
      <c r="H31" s="18">
        <v>122941.1</v>
      </c>
      <c r="I31" s="18">
        <f t="shared" si="2"/>
        <v>97086.444000000003</v>
      </c>
    </row>
    <row r="32" spans="1:9" x14ac:dyDescent="0.3">
      <c r="A32" s="16">
        <v>59003</v>
      </c>
      <c r="B32" s="17" t="s">
        <v>40</v>
      </c>
      <c r="C32" s="18">
        <v>140988.79999999999</v>
      </c>
      <c r="D32" s="18">
        <v>99276.53</v>
      </c>
      <c r="E32" s="18">
        <v>71406.290000000008</v>
      </c>
      <c r="F32" s="18">
        <f t="shared" si="0"/>
        <v>140988.79999999999</v>
      </c>
      <c r="G32" s="18">
        <f t="shared" si="1"/>
        <v>28197.759999999998</v>
      </c>
      <c r="H32" s="18">
        <v>94531.8</v>
      </c>
      <c r="I32" s="18">
        <f t="shared" si="2"/>
        <v>66334.040000000008</v>
      </c>
    </row>
    <row r="33" spans="1:9" x14ac:dyDescent="0.3">
      <c r="A33" s="16">
        <v>21003</v>
      </c>
      <c r="B33" s="17" t="s">
        <v>41</v>
      </c>
      <c r="C33" s="18">
        <v>203032.28</v>
      </c>
      <c r="D33" s="18">
        <v>154125.30000000002</v>
      </c>
      <c r="E33" s="18">
        <v>172417.58000000002</v>
      </c>
      <c r="F33" s="18">
        <f t="shared" si="0"/>
        <v>203032.28</v>
      </c>
      <c r="G33" s="18">
        <f t="shared" si="1"/>
        <v>40606.456000000006</v>
      </c>
      <c r="H33" s="18">
        <v>186512.14</v>
      </c>
      <c r="I33" s="18">
        <f t="shared" si="2"/>
        <v>145905.68400000001</v>
      </c>
    </row>
    <row r="34" spans="1:9" x14ac:dyDescent="0.3">
      <c r="A34" s="16">
        <v>16001</v>
      </c>
      <c r="B34" s="17" t="s">
        <v>42</v>
      </c>
      <c r="C34" s="18">
        <v>586860.45000000007</v>
      </c>
      <c r="D34" s="18">
        <v>480548.74</v>
      </c>
      <c r="E34" s="18">
        <v>493950.84</v>
      </c>
      <c r="F34" s="18">
        <f t="shared" si="0"/>
        <v>586860.45000000007</v>
      </c>
      <c r="G34" s="18">
        <f t="shared" si="1"/>
        <v>117372.09000000003</v>
      </c>
      <c r="H34" s="18">
        <v>501308.37999999995</v>
      </c>
      <c r="I34" s="18">
        <f t="shared" si="2"/>
        <v>383936.28999999992</v>
      </c>
    </row>
    <row r="35" spans="1:9" x14ac:dyDescent="0.3">
      <c r="A35" s="16">
        <v>61008</v>
      </c>
      <c r="B35" s="17" t="s">
        <v>43</v>
      </c>
      <c r="C35" s="18">
        <v>378343.66000000003</v>
      </c>
      <c r="D35" s="18">
        <v>326265.37</v>
      </c>
      <c r="E35" s="18">
        <v>361386.92</v>
      </c>
      <c r="F35" s="18">
        <f t="shared" si="0"/>
        <v>378343.66000000003</v>
      </c>
      <c r="G35" s="18">
        <f t="shared" si="1"/>
        <v>75668.732000000004</v>
      </c>
      <c r="H35" s="18">
        <v>418687.26999999996</v>
      </c>
      <c r="I35" s="18">
        <f t="shared" si="2"/>
        <v>343018.53799999994</v>
      </c>
    </row>
    <row r="36" spans="1:9" x14ac:dyDescent="0.3">
      <c r="A36" s="16">
        <v>38002</v>
      </c>
      <c r="B36" s="17" t="s">
        <v>44</v>
      </c>
      <c r="C36" s="18">
        <v>142292.78</v>
      </c>
      <c r="D36" s="18">
        <v>106990.26</v>
      </c>
      <c r="E36" s="18">
        <v>118860.31999999999</v>
      </c>
      <c r="F36" s="18">
        <f t="shared" si="0"/>
        <v>142292.78</v>
      </c>
      <c r="G36" s="18">
        <f t="shared" ref="G36:G67" si="3">F36*0.2</f>
        <v>28458.556</v>
      </c>
      <c r="H36" s="18">
        <v>102756.83</v>
      </c>
      <c r="I36" s="18">
        <f t="shared" ref="I36:I67" si="4">IF(H36&gt;G36,H36-G36,0)</f>
        <v>74298.274000000005</v>
      </c>
    </row>
    <row r="37" spans="1:9" x14ac:dyDescent="0.3">
      <c r="A37" s="16">
        <v>49003</v>
      </c>
      <c r="B37" s="17" t="s">
        <v>45</v>
      </c>
      <c r="C37" s="18">
        <v>427706.11</v>
      </c>
      <c r="D37" s="18">
        <v>437442.68</v>
      </c>
      <c r="E37" s="18">
        <v>437599.94</v>
      </c>
      <c r="F37" s="18">
        <f t="shared" si="0"/>
        <v>437599.94</v>
      </c>
      <c r="G37" s="18">
        <f t="shared" si="3"/>
        <v>87519.988000000012</v>
      </c>
      <c r="H37" s="18">
        <v>444317.5</v>
      </c>
      <c r="I37" s="18">
        <f t="shared" si="4"/>
        <v>356797.51199999999</v>
      </c>
    </row>
    <row r="38" spans="1:9" x14ac:dyDescent="0.3">
      <c r="A38" s="16">
        <v>5006</v>
      </c>
      <c r="B38" s="17" t="s">
        <v>46</v>
      </c>
      <c r="C38" s="18">
        <v>697580.89</v>
      </c>
      <c r="D38" s="18">
        <v>583574</v>
      </c>
      <c r="E38" s="18">
        <v>592837.16</v>
      </c>
      <c r="F38" s="18">
        <f t="shared" si="0"/>
        <v>697580.89</v>
      </c>
      <c r="G38" s="18">
        <f t="shared" si="3"/>
        <v>139516.17800000001</v>
      </c>
      <c r="H38" s="18">
        <v>607839.42000000004</v>
      </c>
      <c r="I38" s="18">
        <f t="shared" si="4"/>
        <v>468323.24200000003</v>
      </c>
    </row>
    <row r="39" spans="1:9" x14ac:dyDescent="0.3">
      <c r="A39" s="16">
        <v>19004</v>
      </c>
      <c r="B39" s="17" t="s">
        <v>47</v>
      </c>
      <c r="C39" s="18">
        <v>307946.58999999997</v>
      </c>
      <c r="D39" s="18">
        <v>254050.78999999998</v>
      </c>
      <c r="E39" s="18">
        <v>281602.71000000002</v>
      </c>
      <c r="F39" s="18">
        <f>MAX(C39:E39)+$F$158</f>
        <v>328985.21199999994</v>
      </c>
      <c r="G39" s="18">
        <f t="shared" si="3"/>
        <v>65797.042399999991</v>
      </c>
      <c r="H39" s="18">
        <v>344208.1</v>
      </c>
      <c r="I39" s="18">
        <f t="shared" si="4"/>
        <v>278411.0576</v>
      </c>
    </row>
    <row r="40" spans="1:9" x14ac:dyDescent="0.3">
      <c r="A40" s="16">
        <v>56002</v>
      </c>
      <c r="B40" s="17" t="s">
        <v>48</v>
      </c>
      <c r="C40" s="18">
        <v>67783.930000000008</v>
      </c>
      <c r="D40" s="18">
        <v>83019.7</v>
      </c>
      <c r="E40" s="18">
        <v>157905.22999999998</v>
      </c>
      <c r="F40" s="18">
        <f t="shared" ref="F40:F73" si="5">MAX(C40:E40)</f>
        <v>157905.22999999998</v>
      </c>
      <c r="G40" s="18">
        <f t="shared" si="3"/>
        <v>31581.045999999998</v>
      </c>
      <c r="H40" s="18">
        <v>103210.11</v>
      </c>
      <c r="I40" s="18">
        <f t="shared" si="4"/>
        <v>71629.063999999998</v>
      </c>
    </row>
    <row r="41" spans="1:9" x14ac:dyDescent="0.3">
      <c r="A41" s="16">
        <v>51001</v>
      </c>
      <c r="B41" s="17" t="s">
        <v>49</v>
      </c>
      <c r="C41" s="18">
        <v>515663.59</v>
      </c>
      <c r="D41" s="18">
        <v>492442.89999999997</v>
      </c>
      <c r="E41" s="18">
        <v>512852.7</v>
      </c>
      <c r="F41" s="18">
        <f t="shared" si="5"/>
        <v>515663.59</v>
      </c>
      <c r="G41" s="18">
        <f t="shared" si="3"/>
        <v>103132.71800000001</v>
      </c>
      <c r="H41" s="18">
        <v>417725.85000000003</v>
      </c>
      <c r="I41" s="18">
        <f t="shared" si="4"/>
        <v>314593.13200000004</v>
      </c>
    </row>
    <row r="42" spans="1:9" x14ac:dyDescent="0.3">
      <c r="A42" s="16">
        <v>64002</v>
      </c>
      <c r="B42" s="17" t="s">
        <v>50</v>
      </c>
      <c r="C42" s="18">
        <v>118510.51</v>
      </c>
      <c r="D42" s="18">
        <v>509077.22</v>
      </c>
      <c r="E42" s="18">
        <v>191005.33000000002</v>
      </c>
      <c r="F42" s="18">
        <f t="shared" si="5"/>
        <v>509077.22</v>
      </c>
      <c r="G42" s="18">
        <f t="shared" si="3"/>
        <v>101815.444</v>
      </c>
      <c r="H42" s="18">
        <v>169691.49000000002</v>
      </c>
      <c r="I42" s="18">
        <f t="shared" si="4"/>
        <v>67876.046000000017</v>
      </c>
    </row>
    <row r="43" spans="1:9" x14ac:dyDescent="0.3">
      <c r="A43" s="16">
        <v>20001</v>
      </c>
      <c r="B43" s="17" t="s">
        <v>51</v>
      </c>
      <c r="C43" s="18">
        <v>127778.52</v>
      </c>
      <c r="D43" s="18">
        <v>200861.26</v>
      </c>
      <c r="E43" s="18">
        <v>145612.22999999998</v>
      </c>
      <c r="F43" s="18">
        <f t="shared" si="5"/>
        <v>200861.26</v>
      </c>
      <c r="G43" s="18">
        <f t="shared" si="3"/>
        <v>40172.252000000008</v>
      </c>
      <c r="H43" s="18">
        <v>130323.76999999999</v>
      </c>
      <c r="I43" s="18">
        <f t="shared" si="4"/>
        <v>90151.517999999982</v>
      </c>
    </row>
    <row r="44" spans="1:9" x14ac:dyDescent="0.3">
      <c r="A44" s="16">
        <v>23001</v>
      </c>
      <c r="B44" s="17" t="s">
        <v>52</v>
      </c>
      <c r="C44" s="18">
        <v>64642.55</v>
      </c>
      <c r="D44" s="18">
        <v>64151.8</v>
      </c>
      <c r="E44" s="18">
        <v>61812.770000000004</v>
      </c>
      <c r="F44" s="18">
        <f t="shared" si="5"/>
        <v>64642.55</v>
      </c>
      <c r="G44" s="18">
        <f t="shared" si="3"/>
        <v>12928.510000000002</v>
      </c>
      <c r="H44" s="18">
        <v>72693.88</v>
      </c>
      <c r="I44" s="18">
        <f t="shared" si="4"/>
        <v>59765.37</v>
      </c>
    </row>
    <row r="45" spans="1:9" x14ac:dyDescent="0.3">
      <c r="A45" s="16">
        <v>22005</v>
      </c>
      <c r="B45" s="17" t="s">
        <v>53</v>
      </c>
      <c r="C45" s="18">
        <v>140415.15</v>
      </c>
      <c r="D45" s="18">
        <v>120428.15000000001</v>
      </c>
      <c r="E45" s="18">
        <v>89957.39</v>
      </c>
      <c r="F45" s="18">
        <f t="shared" si="5"/>
        <v>140415.15</v>
      </c>
      <c r="G45" s="18">
        <f t="shared" si="3"/>
        <v>28083.03</v>
      </c>
      <c r="H45" s="18">
        <v>129820.12999999999</v>
      </c>
      <c r="I45" s="18">
        <f t="shared" si="4"/>
        <v>101737.09999999999</v>
      </c>
    </row>
    <row r="46" spans="1:9" x14ac:dyDescent="0.3">
      <c r="A46" s="16">
        <v>16002</v>
      </c>
      <c r="B46" s="17" t="s">
        <v>54</v>
      </c>
      <c r="C46" s="18">
        <v>10425.159999999998</v>
      </c>
      <c r="D46" s="18">
        <v>7575.42</v>
      </c>
      <c r="E46" s="18">
        <v>14254.949999999999</v>
      </c>
      <c r="F46" s="18">
        <f t="shared" si="5"/>
        <v>14254.949999999999</v>
      </c>
      <c r="G46" s="18">
        <f t="shared" si="3"/>
        <v>2850.99</v>
      </c>
      <c r="H46" s="18">
        <v>6867.4800000000005</v>
      </c>
      <c r="I46" s="18">
        <f t="shared" si="4"/>
        <v>4016.4900000000007</v>
      </c>
    </row>
    <row r="47" spans="1:9" x14ac:dyDescent="0.3">
      <c r="A47" s="16">
        <v>61007</v>
      </c>
      <c r="B47" s="17" t="s">
        <v>55</v>
      </c>
      <c r="C47" s="18">
        <v>392834.16000000003</v>
      </c>
      <c r="D47" s="18">
        <v>287653.41000000003</v>
      </c>
      <c r="E47" s="18">
        <v>291523.93</v>
      </c>
      <c r="F47" s="18">
        <f t="shared" si="5"/>
        <v>392834.16000000003</v>
      </c>
      <c r="G47" s="18">
        <f t="shared" si="3"/>
        <v>78566.832000000009</v>
      </c>
      <c r="H47" s="18">
        <v>274920.15000000002</v>
      </c>
      <c r="I47" s="18">
        <f t="shared" si="4"/>
        <v>196353.31800000003</v>
      </c>
    </row>
    <row r="48" spans="1:9" x14ac:dyDescent="0.3">
      <c r="A48" s="16">
        <v>5003</v>
      </c>
      <c r="B48" s="17" t="s">
        <v>56</v>
      </c>
      <c r="C48" s="18">
        <v>328616.01999999996</v>
      </c>
      <c r="D48" s="18">
        <v>271633.90999999997</v>
      </c>
      <c r="E48" s="18">
        <v>259333.9</v>
      </c>
      <c r="F48" s="18">
        <f t="shared" si="5"/>
        <v>328616.01999999996</v>
      </c>
      <c r="G48" s="18">
        <f t="shared" si="3"/>
        <v>65723.203999999998</v>
      </c>
      <c r="H48" s="18">
        <v>313021.63</v>
      </c>
      <c r="I48" s="18">
        <f t="shared" si="4"/>
        <v>247298.42600000001</v>
      </c>
    </row>
    <row r="49" spans="1:9" x14ac:dyDescent="0.3">
      <c r="A49" s="16">
        <v>28002</v>
      </c>
      <c r="B49" s="17" t="s">
        <v>57</v>
      </c>
      <c r="C49" s="18">
        <v>111175.39000000001</v>
      </c>
      <c r="D49" s="18">
        <v>117911.86</v>
      </c>
      <c r="E49" s="18">
        <v>117981.03</v>
      </c>
      <c r="F49" s="18">
        <f t="shared" si="5"/>
        <v>117981.03</v>
      </c>
      <c r="G49" s="18">
        <f t="shared" si="3"/>
        <v>23596.206000000002</v>
      </c>
      <c r="H49" s="18">
        <v>152122.19</v>
      </c>
      <c r="I49" s="18">
        <f t="shared" si="4"/>
        <v>128525.984</v>
      </c>
    </row>
    <row r="50" spans="1:9" x14ac:dyDescent="0.3">
      <c r="A50" s="16">
        <v>17001</v>
      </c>
      <c r="B50" s="17" t="s">
        <v>58</v>
      </c>
      <c r="C50" s="18">
        <v>63446.64</v>
      </c>
      <c r="D50" s="18">
        <v>94888.98</v>
      </c>
      <c r="E50" s="18">
        <v>63840.17</v>
      </c>
      <c r="F50" s="18">
        <f t="shared" si="5"/>
        <v>94888.98</v>
      </c>
      <c r="G50" s="18">
        <f t="shared" si="3"/>
        <v>18977.795999999998</v>
      </c>
      <c r="H50" s="18">
        <v>65625.489999999991</v>
      </c>
      <c r="I50" s="18">
        <f t="shared" si="4"/>
        <v>46647.693999999989</v>
      </c>
    </row>
    <row r="51" spans="1:9" x14ac:dyDescent="0.3">
      <c r="A51" s="16">
        <v>44001</v>
      </c>
      <c r="B51" s="17" t="s">
        <v>59</v>
      </c>
      <c r="C51" s="18">
        <v>202679.56000000003</v>
      </c>
      <c r="D51" s="18">
        <v>112302</v>
      </c>
      <c r="E51" s="18">
        <v>107702.29999999999</v>
      </c>
      <c r="F51" s="18">
        <f t="shared" si="5"/>
        <v>202679.56000000003</v>
      </c>
      <c r="G51" s="18">
        <f t="shared" si="3"/>
        <v>40535.912000000011</v>
      </c>
      <c r="H51" s="18">
        <v>161307.83000000002</v>
      </c>
      <c r="I51" s="18">
        <f t="shared" si="4"/>
        <v>120771.91800000001</v>
      </c>
    </row>
    <row r="52" spans="1:9" x14ac:dyDescent="0.3">
      <c r="A52" s="16">
        <v>46002</v>
      </c>
      <c r="B52" s="17" t="s">
        <v>60</v>
      </c>
      <c r="C52" s="18">
        <v>86525.03</v>
      </c>
      <c r="D52" s="18">
        <v>123784.88</v>
      </c>
      <c r="E52" s="18">
        <v>93156.56</v>
      </c>
      <c r="F52" s="18">
        <f t="shared" si="5"/>
        <v>123784.88</v>
      </c>
      <c r="G52" s="18">
        <f t="shared" si="3"/>
        <v>24756.976000000002</v>
      </c>
      <c r="H52" s="18">
        <v>67642.25</v>
      </c>
      <c r="I52" s="18">
        <f t="shared" si="4"/>
        <v>42885.273999999998</v>
      </c>
    </row>
    <row r="53" spans="1:9" x14ac:dyDescent="0.3">
      <c r="A53" s="16">
        <v>24004</v>
      </c>
      <c r="B53" s="17" t="s">
        <v>61</v>
      </c>
      <c r="C53" s="18">
        <v>137069.4</v>
      </c>
      <c r="D53" s="18">
        <v>143842.78999999998</v>
      </c>
      <c r="E53" s="18">
        <v>151880.12000000002</v>
      </c>
      <c r="F53" s="18">
        <f t="shared" si="5"/>
        <v>151880.12000000002</v>
      </c>
      <c r="G53" s="18">
        <f t="shared" si="3"/>
        <v>30376.024000000005</v>
      </c>
      <c r="H53" s="18">
        <v>195592.49000000002</v>
      </c>
      <c r="I53" s="18">
        <f t="shared" si="4"/>
        <v>165216.46600000001</v>
      </c>
    </row>
    <row r="54" spans="1:9" x14ac:dyDescent="0.3">
      <c r="A54" s="16">
        <v>50003</v>
      </c>
      <c r="B54" s="17" t="s">
        <v>62</v>
      </c>
      <c r="C54" s="18">
        <v>279516.77</v>
      </c>
      <c r="D54" s="18">
        <v>208508.38</v>
      </c>
      <c r="E54" s="18">
        <v>219263.22000000003</v>
      </c>
      <c r="F54" s="18">
        <f t="shared" si="5"/>
        <v>279516.77</v>
      </c>
      <c r="G54" s="18">
        <f t="shared" si="3"/>
        <v>55903.354000000007</v>
      </c>
      <c r="H54" s="18">
        <v>249218.12</v>
      </c>
      <c r="I54" s="18">
        <f t="shared" si="4"/>
        <v>193314.766</v>
      </c>
    </row>
    <row r="55" spans="1:9" x14ac:dyDescent="0.3">
      <c r="A55" s="16">
        <v>14001</v>
      </c>
      <c r="B55" s="17" t="s">
        <v>63</v>
      </c>
      <c r="C55" s="18">
        <v>76524.55</v>
      </c>
      <c r="D55" s="18">
        <v>84666.77</v>
      </c>
      <c r="E55" s="18">
        <v>94642.94</v>
      </c>
      <c r="F55" s="18">
        <f t="shared" si="5"/>
        <v>94642.94</v>
      </c>
      <c r="G55" s="18">
        <f t="shared" si="3"/>
        <v>18928.588</v>
      </c>
      <c r="H55" s="18">
        <v>93612.549999999988</v>
      </c>
      <c r="I55" s="18">
        <f t="shared" si="4"/>
        <v>74683.961999999985</v>
      </c>
    </row>
    <row r="56" spans="1:9" x14ac:dyDescent="0.3">
      <c r="A56" s="16">
        <v>6002</v>
      </c>
      <c r="B56" s="17" t="s">
        <v>64</v>
      </c>
      <c r="C56" s="18">
        <v>75903.16</v>
      </c>
      <c r="D56" s="18">
        <v>92988.290000000008</v>
      </c>
      <c r="E56" s="18">
        <v>86616.62</v>
      </c>
      <c r="F56" s="18">
        <f t="shared" si="5"/>
        <v>92988.290000000008</v>
      </c>
      <c r="G56" s="18">
        <f t="shared" si="3"/>
        <v>18597.658000000003</v>
      </c>
      <c r="H56" s="18">
        <v>99311</v>
      </c>
      <c r="I56" s="18">
        <f t="shared" si="4"/>
        <v>80713.342000000004</v>
      </c>
    </row>
    <row r="57" spans="1:9" x14ac:dyDescent="0.3">
      <c r="A57" s="16">
        <v>33001</v>
      </c>
      <c r="B57" s="17" t="s">
        <v>65</v>
      </c>
      <c r="C57" s="18">
        <v>214732.61000000002</v>
      </c>
      <c r="D57" s="18">
        <v>147990.38</v>
      </c>
      <c r="E57" s="18">
        <v>177746.64</v>
      </c>
      <c r="F57" s="18">
        <f t="shared" si="5"/>
        <v>214732.61000000002</v>
      </c>
      <c r="G57" s="18">
        <f t="shared" si="3"/>
        <v>42946.522000000004</v>
      </c>
      <c r="H57" s="18">
        <v>193411.66999999998</v>
      </c>
      <c r="I57" s="18">
        <f t="shared" si="4"/>
        <v>150465.14799999999</v>
      </c>
    </row>
    <row r="58" spans="1:9" x14ac:dyDescent="0.3">
      <c r="A58" s="16">
        <v>49004</v>
      </c>
      <c r="B58" s="17" t="s">
        <v>66</v>
      </c>
      <c r="C58" s="18">
        <v>206346.66999999998</v>
      </c>
      <c r="D58" s="18">
        <v>216777.08000000002</v>
      </c>
      <c r="E58" s="18">
        <v>215327.12</v>
      </c>
      <c r="F58" s="18">
        <f t="shared" si="5"/>
        <v>216777.08000000002</v>
      </c>
      <c r="G58" s="18">
        <f t="shared" si="3"/>
        <v>43355.416000000005</v>
      </c>
      <c r="H58" s="18">
        <v>293768.46999999997</v>
      </c>
      <c r="I58" s="18">
        <f t="shared" si="4"/>
        <v>250413.05399999997</v>
      </c>
    </row>
    <row r="59" spans="1:9" x14ac:dyDescent="0.3">
      <c r="A59" s="16">
        <v>63001</v>
      </c>
      <c r="B59" s="17" t="s">
        <v>67</v>
      </c>
      <c r="C59" s="18">
        <v>111905.22</v>
      </c>
      <c r="D59" s="18">
        <v>90650.57</v>
      </c>
      <c r="E59" s="18">
        <v>80092.22</v>
      </c>
      <c r="F59" s="18">
        <f t="shared" si="5"/>
        <v>111905.22</v>
      </c>
      <c r="G59" s="18">
        <f t="shared" si="3"/>
        <v>22381.044000000002</v>
      </c>
      <c r="H59" s="18">
        <v>76895.460000000006</v>
      </c>
      <c r="I59" s="18">
        <f t="shared" si="4"/>
        <v>54514.416000000005</v>
      </c>
    </row>
    <row r="60" spans="1:9" x14ac:dyDescent="0.3">
      <c r="A60" s="16">
        <v>53001</v>
      </c>
      <c r="B60" s="17" t="s">
        <v>68</v>
      </c>
      <c r="C60" s="18">
        <v>115257.28</v>
      </c>
      <c r="D60" s="18">
        <v>114194.62</v>
      </c>
      <c r="E60" s="18">
        <v>130946.09000000001</v>
      </c>
      <c r="F60" s="18">
        <f t="shared" si="5"/>
        <v>130946.09000000001</v>
      </c>
      <c r="G60" s="18">
        <f t="shared" si="3"/>
        <v>26189.218000000004</v>
      </c>
      <c r="H60" s="18">
        <v>126900.37</v>
      </c>
      <c r="I60" s="18">
        <f t="shared" si="4"/>
        <v>100711.15199999999</v>
      </c>
    </row>
    <row r="61" spans="1:9" x14ac:dyDescent="0.3">
      <c r="A61" s="16">
        <v>26004</v>
      </c>
      <c r="B61" s="17" t="s">
        <v>69</v>
      </c>
      <c r="C61" s="18">
        <v>225915.27999999997</v>
      </c>
      <c r="D61" s="18">
        <v>179516.18</v>
      </c>
      <c r="E61" s="18">
        <v>167625.19</v>
      </c>
      <c r="F61" s="18">
        <f t="shared" si="5"/>
        <v>225915.27999999997</v>
      </c>
      <c r="G61" s="18">
        <f t="shared" si="3"/>
        <v>45183.055999999997</v>
      </c>
      <c r="H61" s="18">
        <v>214368.34000000003</v>
      </c>
      <c r="I61" s="18">
        <f t="shared" si="4"/>
        <v>169185.28400000004</v>
      </c>
    </row>
    <row r="62" spans="1:9" x14ac:dyDescent="0.3">
      <c r="A62" s="16">
        <v>6006</v>
      </c>
      <c r="B62" s="17" t="s">
        <v>70</v>
      </c>
      <c r="C62" s="18">
        <v>723642.38</v>
      </c>
      <c r="D62" s="18">
        <v>851557.45000000007</v>
      </c>
      <c r="E62" s="18">
        <v>886385.27</v>
      </c>
      <c r="F62" s="18">
        <f t="shared" si="5"/>
        <v>886385.27</v>
      </c>
      <c r="G62" s="18">
        <f t="shared" si="3"/>
        <v>177277.054</v>
      </c>
      <c r="H62" s="18">
        <v>979169.71</v>
      </c>
      <c r="I62" s="18">
        <f t="shared" si="4"/>
        <v>801892.65599999996</v>
      </c>
    </row>
    <row r="63" spans="1:9" x14ac:dyDescent="0.3">
      <c r="A63" s="16">
        <v>27001</v>
      </c>
      <c r="B63" s="17" t="s">
        <v>71</v>
      </c>
      <c r="C63" s="18">
        <v>179815.07</v>
      </c>
      <c r="D63" s="18">
        <v>187563.53999999998</v>
      </c>
      <c r="E63" s="18">
        <v>249682.88</v>
      </c>
      <c r="F63" s="18">
        <f t="shared" si="5"/>
        <v>249682.88</v>
      </c>
      <c r="G63" s="18">
        <f t="shared" si="3"/>
        <v>49936.576000000001</v>
      </c>
      <c r="H63" s="18">
        <v>229954.94999999998</v>
      </c>
      <c r="I63" s="18">
        <f t="shared" si="4"/>
        <v>180018.37399999998</v>
      </c>
    </row>
    <row r="64" spans="1:9" x14ac:dyDescent="0.3">
      <c r="A64" s="16">
        <v>28003</v>
      </c>
      <c r="B64" s="17" t="s">
        <v>72</v>
      </c>
      <c r="C64" s="18">
        <v>197359.94999999998</v>
      </c>
      <c r="D64" s="18">
        <v>213596.31999999998</v>
      </c>
      <c r="E64" s="18">
        <v>222116.31999999998</v>
      </c>
      <c r="F64" s="18">
        <f t="shared" si="5"/>
        <v>222116.31999999998</v>
      </c>
      <c r="G64" s="18">
        <f t="shared" si="3"/>
        <v>44423.263999999996</v>
      </c>
      <c r="H64" s="18">
        <v>272190.96000000002</v>
      </c>
      <c r="I64" s="18">
        <f t="shared" si="4"/>
        <v>227767.69600000003</v>
      </c>
    </row>
    <row r="65" spans="1:9" x14ac:dyDescent="0.3">
      <c r="A65" s="16">
        <v>30001</v>
      </c>
      <c r="B65" s="17" t="s">
        <v>73</v>
      </c>
      <c r="C65" s="18">
        <v>121804.24</v>
      </c>
      <c r="D65" s="18">
        <v>121682.29000000001</v>
      </c>
      <c r="E65" s="18">
        <v>88268.4</v>
      </c>
      <c r="F65" s="18">
        <f t="shared" si="5"/>
        <v>121804.24</v>
      </c>
      <c r="G65" s="18">
        <f t="shared" si="3"/>
        <v>24360.848000000002</v>
      </c>
      <c r="H65" s="18">
        <v>139855.42000000001</v>
      </c>
      <c r="I65" s="18">
        <f t="shared" si="4"/>
        <v>115494.57200000001</v>
      </c>
    </row>
    <row r="66" spans="1:9" x14ac:dyDescent="0.3">
      <c r="A66" s="16">
        <v>31001</v>
      </c>
      <c r="B66" s="17" t="s">
        <v>74</v>
      </c>
      <c r="C66" s="18">
        <v>573926.30000000005</v>
      </c>
      <c r="D66" s="18">
        <v>1142245.54</v>
      </c>
      <c r="E66" s="18">
        <v>625399.24</v>
      </c>
      <c r="F66" s="18">
        <f t="shared" si="5"/>
        <v>1142245.54</v>
      </c>
      <c r="G66" s="18">
        <f t="shared" si="3"/>
        <v>228449.10800000001</v>
      </c>
      <c r="H66" s="18">
        <v>238142</v>
      </c>
      <c r="I66" s="18">
        <f t="shared" si="4"/>
        <v>9692.8919999999925</v>
      </c>
    </row>
    <row r="67" spans="1:9" x14ac:dyDescent="0.3">
      <c r="A67" s="16">
        <v>41002</v>
      </c>
      <c r="B67" s="17" t="s">
        <v>75</v>
      </c>
      <c r="C67" s="18">
        <v>1082299.79</v>
      </c>
      <c r="D67" s="18">
        <v>1038500.57</v>
      </c>
      <c r="E67" s="18">
        <v>1062927.3500000001</v>
      </c>
      <c r="F67" s="18">
        <f t="shared" si="5"/>
        <v>1082299.79</v>
      </c>
      <c r="G67" s="18">
        <f t="shared" si="3"/>
        <v>216459.95800000001</v>
      </c>
      <c r="H67" s="18">
        <v>804319.62</v>
      </c>
      <c r="I67" s="18">
        <f t="shared" si="4"/>
        <v>587859.66200000001</v>
      </c>
    </row>
    <row r="68" spans="1:9" x14ac:dyDescent="0.3">
      <c r="A68" s="16">
        <v>14002</v>
      </c>
      <c r="B68" s="17" t="s">
        <v>76</v>
      </c>
      <c r="C68" s="18">
        <v>47977.54</v>
      </c>
      <c r="D68" s="18">
        <v>40191.18</v>
      </c>
      <c r="E68" s="18">
        <v>54986.26</v>
      </c>
      <c r="F68" s="18">
        <f t="shared" si="5"/>
        <v>54986.26</v>
      </c>
      <c r="G68" s="18">
        <f t="shared" ref="G68:G99" si="6">F68*0.2</f>
        <v>10997.252</v>
      </c>
      <c r="H68" s="18">
        <v>67811.75</v>
      </c>
      <c r="I68" s="18">
        <f t="shared" ref="I68:I99" si="7">IF(H68&gt;G68,H68-G68,0)</f>
        <v>56814.498</v>
      </c>
    </row>
    <row r="69" spans="1:9" x14ac:dyDescent="0.3">
      <c r="A69" s="16">
        <v>10001</v>
      </c>
      <c r="B69" s="17" t="s">
        <v>77</v>
      </c>
      <c r="C69" s="18">
        <v>85091.39</v>
      </c>
      <c r="D69" s="18">
        <v>95702.9</v>
      </c>
      <c r="E69" s="18">
        <v>85387.23</v>
      </c>
      <c r="F69" s="18">
        <f t="shared" si="5"/>
        <v>95702.9</v>
      </c>
      <c r="G69" s="18">
        <f t="shared" si="6"/>
        <v>19140.579999999998</v>
      </c>
      <c r="H69" s="18">
        <v>119805.45999999999</v>
      </c>
      <c r="I69" s="18">
        <f t="shared" si="7"/>
        <v>100664.87999999999</v>
      </c>
    </row>
    <row r="70" spans="1:9" x14ac:dyDescent="0.3">
      <c r="A70" s="16">
        <v>34002</v>
      </c>
      <c r="B70" s="17" t="s">
        <v>78</v>
      </c>
      <c r="C70" s="18">
        <v>221221</v>
      </c>
      <c r="D70" s="18">
        <v>159451.24</v>
      </c>
      <c r="E70" s="18">
        <v>196813.23</v>
      </c>
      <c r="F70" s="18">
        <f t="shared" si="5"/>
        <v>221221</v>
      </c>
      <c r="G70" s="18">
        <f t="shared" si="6"/>
        <v>44244.200000000004</v>
      </c>
      <c r="H70" s="18">
        <v>215850.28000000003</v>
      </c>
      <c r="I70" s="18">
        <f t="shared" si="7"/>
        <v>171606.08000000002</v>
      </c>
    </row>
    <row r="71" spans="1:9" x14ac:dyDescent="0.3">
      <c r="A71" s="16">
        <v>51002</v>
      </c>
      <c r="B71" s="17" t="s">
        <v>79</v>
      </c>
      <c r="C71" s="18">
        <v>189665.39</v>
      </c>
      <c r="D71" s="18">
        <v>193268.5</v>
      </c>
      <c r="E71" s="18">
        <v>201216.16999999998</v>
      </c>
      <c r="F71" s="18">
        <f t="shared" si="5"/>
        <v>201216.16999999998</v>
      </c>
      <c r="G71" s="18">
        <f t="shared" si="6"/>
        <v>40243.233999999997</v>
      </c>
      <c r="H71" s="18">
        <v>203944.32000000001</v>
      </c>
      <c r="I71" s="18">
        <f t="shared" si="7"/>
        <v>163701.08600000001</v>
      </c>
    </row>
    <row r="72" spans="1:9" x14ac:dyDescent="0.3">
      <c r="A72" s="16">
        <v>56006</v>
      </c>
      <c r="B72" s="17" t="s">
        <v>80</v>
      </c>
      <c r="C72" s="18">
        <v>106001.4</v>
      </c>
      <c r="D72" s="18">
        <v>119228.43</v>
      </c>
      <c r="E72" s="18">
        <v>136913.42000000001</v>
      </c>
      <c r="F72" s="18">
        <f t="shared" si="5"/>
        <v>136913.42000000001</v>
      </c>
      <c r="G72" s="18">
        <f t="shared" si="6"/>
        <v>27382.684000000005</v>
      </c>
      <c r="H72" s="18">
        <v>139043.44</v>
      </c>
      <c r="I72" s="18">
        <f t="shared" si="7"/>
        <v>111660.75599999999</v>
      </c>
    </row>
    <row r="73" spans="1:9" x14ac:dyDescent="0.3">
      <c r="A73" s="16">
        <v>23002</v>
      </c>
      <c r="B73" s="17" t="s">
        <v>81</v>
      </c>
      <c r="C73" s="18">
        <v>347696.63</v>
      </c>
      <c r="D73" s="18">
        <v>538581.78</v>
      </c>
      <c r="E73" s="18">
        <v>327325.52</v>
      </c>
      <c r="F73" s="18">
        <f t="shared" si="5"/>
        <v>538581.78</v>
      </c>
      <c r="G73" s="18">
        <f t="shared" si="6"/>
        <v>107716.35600000001</v>
      </c>
      <c r="H73" s="18">
        <v>393244.70000000007</v>
      </c>
      <c r="I73" s="18">
        <f t="shared" si="7"/>
        <v>285528.34400000004</v>
      </c>
    </row>
    <row r="74" spans="1:9" x14ac:dyDescent="0.3">
      <c r="A74" s="16">
        <v>53002</v>
      </c>
      <c r="B74" s="17" t="s">
        <v>82</v>
      </c>
      <c r="C74" s="18">
        <v>149701.13999999998</v>
      </c>
      <c r="D74" s="18">
        <v>88022.53</v>
      </c>
      <c r="E74" s="18">
        <v>137919.45000000001</v>
      </c>
      <c r="F74" s="18">
        <v>0</v>
      </c>
      <c r="G74" s="18">
        <f t="shared" si="6"/>
        <v>0</v>
      </c>
      <c r="H74" s="18">
        <v>85808.66</v>
      </c>
      <c r="I74" s="18">
        <f t="shared" si="7"/>
        <v>85808.66</v>
      </c>
    </row>
    <row r="75" spans="1:9" x14ac:dyDescent="0.3">
      <c r="A75" s="16">
        <v>48003</v>
      </c>
      <c r="B75" s="17" t="s">
        <v>83</v>
      </c>
      <c r="C75" s="18">
        <v>553484.14999999991</v>
      </c>
      <c r="D75" s="18">
        <v>352755.67000000004</v>
      </c>
      <c r="E75" s="18">
        <v>398277.37</v>
      </c>
      <c r="F75" s="18">
        <f t="shared" ref="F75:F96" si="8">MAX(C75:E75)</f>
        <v>553484.14999999991</v>
      </c>
      <c r="G75" s="18">
        <f t="shared" si="6"/>
        <v>110696.82999999999</v>
      </c>
      <c r="H75" s="18">
        <v>419289.94</v>
      </c>
      <c r="I75" s="18">
        <f t="shared" si="7"/>
        <v>308593.11</v>
      </c>
    </row>
    <row r="76" spans="1:9" x14ac:dyDescent="0.3">
      <c r="A76" s="16">
        <v>2002</v>
      </c>
      <c r="B76" s="17" t="s">
        <v>84</v>
      </c>
      <c r="C76" s="18">
        <v>995109.82000000007</v>
      </c>
      <c r="D76" s="18">
        <v>938965.08000000007</v>
      </c>
      <c r="E76" s="18">
        <v>738860.98999999987</v>
      </c>
      <c r="F76" s="18">
        <f t="shared" si="8"/>
        <v>995109.82000000007</v>
      </c>
      <c r="G76" s="18">
        <f t="shared" si="6"/>
        <v>199021.96400000004</v>
      </c>
      <c r="H76" s="18">
        <v>730304.40999999992</v>
      </c>
      <c r="I76" s="18">
        <f t="shared" si="7"/>
        <v>531282.44599999988</v>
      </c>
    </row>
    <row r="77" spans="1:9" x14ac:dyDescent="0.3">
      <c r="A77" s="16">
        <v>22006</v>
      </c>
      <c r="B77" s="17" t="s">
        <v>85</v>
      </c>
      <c r="C77" s="18">
        <v>747117.36</v>
      </c>
      <c r="D77" s="18">
        <v>447373.63</v>
      </c>
      <c r="E77" s="18">
        <v>450426.98</v>
      </c>
      <c r="F77" s="18">
        <f t="shared" si="8"/>
        <v>747117.36</v>
      </c>
      <c r="G77" s="18">
        <f t="shared" si="6"/>
        <v>149423.47200000001</v>
      </c>
      <c r="H77" s="18">
        <v>516625.69999999995</v>
      </c>
      <c r="I77" s="18">
        <f t="shared" si="7"/>
        <v>367202.22799999994</v>
      </c>
    </row>
    <row r="78" spans="1:9" x14ac:dyDescent="0.3">
      <c r="A78" s="16">
        <v>13003</v>
      </c>
      <c r="B78" s="17" t="s">
        <v>86</v>
      </c>
      <c r="C78" s="18">
        <v>229649.61000000002</v>
      </c>
      <c r="D78" s="18">
        <v>92185.55</v>
      </c>
      <c r="E78" s="18">
        <v>255995.44</v>
      </c>
      <c r="F78" s="18">
        <f t="shared" si="8"/>
        <v>255995.44</v>
      </c>
      <c r="G78" s="18">
        <f t="shared" si="6"/>
        <v>51199.088000000003</v>
      </c>
      <c r="H78" s="18">
        <v>174710.14</v>
      </c>
      <c r="I78" s="18">
        <f t="shared" si="7"/>
        <v>123511.05200000001</v>
      </c>
    </row>
    <row r="79" spans="1:9" x14ac:dyDescent="0.3">
      <c r="A79" s="16">
        <v>2003</v>
      </c>
      <c r="B79" s="17" t="s">
        <v>87</v>
      </c>
      <c r="C79" s="18">
        <v>76933.929999999993</v>
      </c>
      <c r="D79" s="18">
        <v>96331.38</v>
      </c>
      <c r="E79" s="18">
        <v>93036.5</v>
      </c>
      <c r="F79" s="18">
        <f t="shared" si="8"/>
        <v>96331.38</v>
      </c>
      <c r="G79" s="18">
        <f t="shared" si="6"/>
        <v>19266.276000000002</v>
      </c>
      <c r="H79" s="18">
        <v>91417.170000000013</v>
      </c>
      <c r="I79" s="18">
        <f t="shared" si="7"/>
        <v>72150.894000000015</v>
      </c>
    </row>
    <row r="80" spans="1:9" x14ac:dyDescent="0.3">
      <c r="A80" s="16">
        <v>37003</v>
      </c>
      <c r="B80" s="17" t="s">
        <v>88</v>
      </c>
      <c r="C80" s="18">
        <v>132342.99</v>
      </c>
      <c r="D80" s="18">
        <v>125229.16</v>
      </c>
      <c r="E80" s="18">
        <v>185305.68</v>
      </c>
      <c r="F80" s="18">
        <f t="shared" si="8"/>
        <v>185305.68</v>
      </c>
      <c r="G80" s="18">
        <f t="shared" si="6"/>
        <v>37061.135999999999</v>
      </c>
      <c r="H80" s="18">
        <v>159726.95000000001</v>
      </c>
      <c r="I80" s="18">
        <f t="shared" si="7"/>
        <v>122665.81400000001</v>
      </c>
    </row>
    <row r="81" spans="1:9" x14ac:dyDescent="0.3">
      <c r="A81" s="16">
        <v>35002</v>
      </c>
      <c r="B81" s="17" t="s">
        <v>89</v>
      </c>
      <c r="C81" s="18">
        <v>313451.18</v>
      </c>
      <c r="D81" s="18">
        <v>234576.85</v>
      </c>
      <c r="E81" s="18">
        <v>210667.25</v>
      </c>
      <c r="F81" s="18">
        <f t="shared" si="8"/>
        <v>313451.18</v>
      </c>
      <c r="G81" s="18">
        <f t="shared" si="6"/>
        <v>62690.236000000004</v>
      </c>
      <c r="H81" s="18">
        <v>229579.14</v>
      </c>
      <c r="I81" s="18">
        <f t="shared" si="7"/>
        <v>166888.90400000001</v>
      </c>
    </row>
    <row r="82" spans="1:9" x14ac:dyDescent="0.3">
      <c r="A82" s="16">
        <v>7002</v>
      </c>
      <c r="B82" s="17" t="s">
        <v>90</v>
      </c>
      <c r="C82" s="18">
        <v>125580.34</v>
      </c>
      <c r="D82" s="18">
        <v>232659.33</v>
      </c>
      <c r="E82" s="18">
        <v>142175.09999999998</v>
      </c>
      <c r="F82" s="18">
        <f t="shared" si="8"/>
        <v>232659.33</v>
      </c>
      <c r="G82" s="18">
        <f t="shared" si="6"/>
        <v>46531.866000000002</v>
      </c>
      <c r="H82" s="18">
        <v>214921.74</v>
      </c>
      <c r="I82" s="18">
        <f t="shared" si="7"/>
        <v>168389.87399999998</v>
      </c>
    </row>
    <row r="83" spans="1:9" x14ac:dyDescent="0.3">
      <c r="A83" s="16">
        <v>38003</v>
      </c>
      <c r="B83" s="17" t="s">
        <v>91</v>
      </c>
      <c r="C83" s="18">
        <v>102111.08000000002</v>
      </c>
      <c r="D83" s="18">
        <v>86944.43</v>
      </c>
      <c r="E83" s="18">
        <v>79948.17</v>
      </c>
      <c r="F83" s="18">
        <f t="shared" si="8"/>
        <v>102111.08000000002</v>
      </c>
      <c r="G83" s="18">
        <f t="shared" si="6"/>
        <v>20422.216000000004</v>
      </c>
      <c r="H83" s="18">
        <v>72292.77</v>
      </c>
      <c r="I83" s="18">
        <f t="shared" si="7"/>
        <v>51870.554000000004</v>
      </c>
    </row>
    <row r="84" spans="1:9" x14ac:dyDescent="0.3">
      <c r="A84" s="16">
        <v>45005</v>
      </c>
      <c r="B84" s="17" t="s">
        <v>92</v>
      </c>
      <c r="C84" s="18">
        <v>120885.93</v>
      </c>
      <c r="D84" s="18">
        <v>136470.04999999999</v>
      </c>
      <c r="E84" s="18">
        <v>122638.28</v>
      </c>
      <c r="F84" s="18">
        <f t="shared" si="8"/>
        <v>136470.04999999999</v>
      </c>
      <c r="G84" s="18">
        <f t="shared" si="6"/>
        <v>27294.01</v>
      </c>
      <c r="H84" s="18">
        <v>119286.81000000001</v>
      </c>
      <c r="I84" s="18">
        <f t="shared" si="7"/>
        <v>91992.800000000017</v>
      </c>
    </row>
    <row r="85" spans="1:9" x14ac:dyDescent="0.3">
      <c r="A85" s="16">
        <v>40001</v>
      </c>
      <c r="B85" s="17" t="s">
        <v>93</v>
      </c>
      <c r="C85" s="18">
        <v>349074.72</v>
      </c>
      <c r="D85" s="18">
        <v>307690.25</v>
      </c>
      <c r="E85" s="18">
        <v>332465.62</v>
      </c>
      <c r="F85" s="18">
        <f t="shared" si="8"/>
        <v>349074.72</v>
      </c>
      <c r="G85" s="18">
        <f t="shared" si="6"/>
        <v>69814.944000000003</v>
      </c>
      <c r="H85" s="18">
        <v>286304.38</v>
      </c>
      <c r="I85" s="18">
        <f t="shared" si="7"/>
        <v>216489.43599999999</v>
      </c>
    </row>
    <row r="86" spans="1:9" x14ac:dyDescent="0.3">
      <c r="A86" s="16">
        <v>52004</v>
      </c>
      <c r="B86" s="17" t="s">
        <v>94</v>
      </c>
      <c r="C86" s="18">
        <v>211722.07999999996</v>
      </c>
      <c r="D86" s="18">
        <v>246975.35999999999</v>
      </c>
      <c r="E86" s="18">
        <v>236260.78</v>
      </c>
      <c r="F86" s="18">
        <f t="shared" si="8"/>
        <v>246975.35999999999</v>
      </c>
      <c r="G86" s="18">
        <f t="shared" si="6"/>
        <v>49395.072</v>
      </c>
      <c r="H86" s="18">
        <v>214232.58</v>
      </c>
      <c r="I86" s="18">
        <f t="shared" si="7"/>
        <v>164837.50799999997</v>
      </c>
    </row>
    <row r="87" spans="1:9" x14ac:dyDescent="0.3">
      <c r="A87" s="16">
        <v>41004</v>
      </c>
      <c r="B87" s="17" t="s">
        <v>95</v>
      </c>
      <c r="C87" s="18">
        <v>788684.33</v>
      </c>
      <c r="D87" s="18">
        <v>491646.77</v>
      </c>
      <c r="E87" s="18">
        <v>512435.68</v>
      </c>
      <c r="F87" s="18">
        <f t="shared" si="8"/>
        <v>788684.33</v>
      </c>
      <c r="G87" s="18">
        <f t="shared" si="6"/>
        <v>157736.86600000001</v>
      </c>
      <c r="H87" s="18">
        <v>408724.94</v>
      </c>
      <c r="I87" s="18">
        <f t="shared" si="7"/>
        <v>250988.07399999999</v>
      </c>
    </row>
    <row r="88" spans="1:9" x14ac:dyDescent="0.3">
      <c r="A88" s="16">
        <v>44002</v>
      </c>
      <c r="B88" s="17" t="s">
        <v>96</v>
      </c>
      <c r="C88" s="18">
        <v>309467.24</v>
      </c>
      <c r="D88" s="18">
        <v>323196.90999999992</v>
      </c>
      <c r="E88" s="18">
        <v>237372.48</v>
      </c>
      <c r="F88" s="18">
        <f t="shared" si="8"/>
        <v>323196.90999999992</v>
      </c>
      <c r="G88" s="18">
        <f t="shared" si="6"/>
        <v>64639.381999999983</v>
      </c>
      <c r="H88" s="18">
        <v>294729.52999999997</v>
      </c>
      <c r="I88" s="18">
        <f t="shared" si="7"/>
        <v>230090.14799999999</v>
      </c>
    </row>
    <row r="89" spans="1:9" x14ac:dyDescent="0.3">
      <c r="A89" s="16">
        <v>42001</v>
      </c>
      <c r="B89" s="17" t="s">
        <v>97</v>
      </c>
      <c r="C89" s="18">
        <v>364969.75</v>
      </c>
      <c r="D89" s="18">
        <v>365978.95</v>
      </c>
      <c r="E89" s="18">
        <v>619678.30000000005</v>
      </c>
      <c r="F89" s="18">
        <f t="shared" si="8"/>
        <v>619678.30000000005</v>
      </c>
      <c r="G89" s="18">
        <f t="shared" si="6"/>
        <v>123935.66000000002</v>
      </c>
      <c r="H89" s="18">
        <v>343887.86999999994</v>
      </c>
      <c r="I89" s="18">
        <f t="shared" si="7"/>
        <v>219952.2099999999</v>
      </c>
    </row>
    <row r="90" spans="1:9" x14ac:dyDescent="0.3">
      <c r="A90" s="16">
        <v>39002</v>
      </c>
      <c r="B90" s="17" t="s">
        <v>98</v>
      </c>
      <c r="C90" s="18">
        <v>342654.59</v>
      </c>
      <c r="D90" s="18">
        <v>350191.87</v>
      </c>
      <c r="E90" s="18">
        <v>371367.95</v>
      </c>
      <c r="F90" s="18">
        <f t="shared" si="8"/>
        <v>371367.95</v>
      </c>
      <c r="G90" s="18">
        <f t="shared" si="6"/>
        <v>74273.590000000011</v>
      </c>
      <c r="H90" s="18">
        <v>335686.87</v>
      </c>
      <c r="I90" s="18">
        <f t="shared" si="7"/>
        <v>261413.27999999997</v>
      </c>
    </row>
    <row r="91" spans="1:9" x14ac:dyDescent="0.3">
      <c r="A91" s="16">
        <v>60003</v>
      </c>
      <c r="B91" s="17" t="s">
        <v>99</v>
      </c>
      <c r="C91" s="18">
        <v>511327.95</v>
      </c>
      <c r="D91" s="18">
        <v>289140.68000000005</v>
      </c>
      <c r="E91" s="18">
        <v>292722.36</v>
      </c>
      <c r="F91" s="18">
        <f t="shared" si="8"/>
        <v>511327.95</v>
      </c>
      <c r="G91" s="18">
        <f t="shared" si="6"/>
        <v>102265.59000000001</v>
      </c>
      <c r="H91" s="18">
        <v>317000.90999999997</v>
      </c>
      <c r="I91" s="18">
        <f t="shared" si="7"/>
        <v>214735.31999999995</v>
      </c>
    </row>
    <row r="92" spans="1:9" x14ac:dyDescent="0.3">
      <c r="A92" s="16">
        <v>43007</v>
      </c>
      <c r="B92" s="17" t="s">
        <v>100</v>
      </c>
      <c r="C92" s="18">
        <v>247655.64</v>
      </c>
      <c r="D92" s="18">
        <v>176217.51</v>
      </c>
      <c r="E92" s="18">
        <v>175942.33000000002</v>
      </c>
      <c r="F92" s="18">
        <f t="shared" si="8"/>
        <v>247655.64</v>
      </c>
      <c r="G92" s="18">
        <f t="shared" si="6"/>
        <v>49531.128000000004</v>
      </c>
      <c r="H92" s="18">
        <v>213116.05</v>
      </c>
      <c r="I92" s="18">
        <f t="shared" si="7"/>
        <v>163584.92199999999</v>
      </c>
    </row>
    <row r="93" spans="1:9" x14ac:dyDescent="0.3">
      <c r="A93" s="16">
        <v>15001</v>
      </c>
      <c r="B93" s="17" t="s">
        <v>101</v>
      </c>
      <c r="C93" s="18">
        <v>50464.380000000005</v>
      </c>
      <c r="D93" s="18">
        <v>42220.03</v>
      </c>
      <c r="E93" s="18">
        <v>45371.41</v>
      </c>
      <c r="F93" s="18">
        <f t="shared" si="8"/>
        <v>50464.380000000005</v>
      </c>
      <c r="G93" s="18">
        <f t="shared" si="6"/>
        <v>10092.876000000002</v>
      </c>
      <c r="H93" s="18">
        <v>47331.729999999996</v>
      </c>
      <c r="I93" s="18">
        <f t="shared" si="7"/>
        <v>37238.853999999992</v>
      </c>
    </row>
    <row r="94" spans="1:9" x14ac:dyDescent="0.3">
      <c r="A94" s="16">
        <v>15002</v>
      </c>
      <c r="B94" s="17" t="s">
        <v>102</v>
      </c>
      <c r="C94" s="18">
        <v>129666.38000000002</v>
      </c>
      <c r="D94" s="18">
        <v>183586</v>
      </c>
      <c r="E94" s="18">
        <v>128058.32999999999</v>
      </c>
      <c r="F94" s="18">
        <f t="shared" si="8"/>
        <v>183586</v>
      </c>
      <c r="G94" s="18">
        <f t="shared" si="6"/>
        <v>36717.200000000004</v>
      </c>
      <c r="H94" s="18">
        <v>106173.28</v>
      </c>
      <c r="I94" s="18">
        <f t="shared" si="7"/>
        <v>69456.079999999987</v>
      </c>
    </row>
    <row r="95" spans="1:9" x14ac:dyDescent="0.3">
      <c r="A95" s="16">
        <v>46001</v>
      </c>
      <c r="B95" s="17" t="s">
        <v>103</v>
      </c>
      <c r="C95" s="18">
        <v>1124805.72</v>
      </c>
      <c r="D95" s="18">
        <v>1200527.8199999998</v>
      </c>
      <c r="E95" s="18">
        <v>1055844.3199999998</v>
      </c>
      <c r="F95" s="18">
        <f t="shared" si="8"/>
        <v>1200527.8199999998</v>
      </c>
      <c r="G95" s="18">
        <f t="shared" si="6"/>
        <v>240105.56399999998</v>
      </c>
      <c r="H95" s="18">
        <v>738178.25</v>
      </c>
      <c r="I95" s="18">
        <f t="shared" si="7"/>
        <v>498072.68599999999</v>
      </c>
    </row>
    <row r="96" spans="1:9" x14ac:dyDescent="0.3">
      <c r="A96" s="16">
        <v>33002</v>
      </c>
      <c r="B96" s="17" t="s">
        <v>104</v>
      </c>
      <c r="C96" s="18">
        <v>250117.73</v>
      </c>
      <c r="D96" s="18">
        <v>622458.35</v>
      </c>
      <c r="E96" s="18">
        <v>347458.08999999997</v>
      </c>
      <c r="F96" s="18">
        <f t="shared" si="8"/>
        <v>622458.35</v>
      </c>
      <c r="G96" s="18">
        <f t="shared" si="6"/>
        <v>124491.67</v>
      </c>
      <c r="H96" s="18">
        <v>395677.99</v>
      </c>
      <c r="I96" s="18">
        <f t="shared" si="7"/>
        <v>271186.32</v>
      </c>
    </row>
    <row r="97" spans="1:9" x14ac:dyDescent="0.3">
      <c r="A97" s="16">
        <v>25004</v>
      </c>
      <c r="B97" s="17" t="s">
        <v>105</v>
      </c>
      <c r="C97" s="18">
        <v>440440.14000000007</v>
      </c>
      <c r="D97" s="18">
        <v>401538.12999999995</v>
      </c>
      <c r="E97" s="18">
        <v>334307.69000000006</v>
      </c>
      <c r="F97" s="18">
        <f>MAX(C97:E97)+$F$159</f>
        <v>513023.38590000005</v>
      </c>
      <c r="G97" s="18">
        <f t="shared" si="6"/>
        <v>102604.67718000001</v>
      </c>
      <c r="H97" s="18">
        <v>384381.93</v>
      </c>
      <c r="I97" s="18">
        <f t="shared" si="7"/>
        <v>281777.25281999999</v>
      </c>
    </row>
    <row r="98" spans="1:9" x14ac:dyDescent="0.3">
      <c r="A98" s="16">
        <v>29004</v>
      </c>
      <c r="B98" s="17" t="s">
        <v>106</v>
      </c>
      <c r="C98" s="18">
        <v>373389.05</v>
      </c>
      <c r="D98" s="18">
        <v>218238.66</v>
      </c>
      <c r="E98" s="18">
        <v>263889.01</v>
      </c>
      <c r="F98" s="18">
        <f t="shared" ref="F98:F140" si="9">MAX(C98:E98)</f>
        <v>373389.05</v>
      </c>
      <c r="G98" s="18">
        <f t="shared" si="6"/>
        <v>74677.81</v>
      </c>
      <c r="H98" s="18">
        <v>311085.09999999998</v>
      </c>
      <c r="I98" s="18">
        <f t="shared" si="7"/>
        <v>236407.28999999998</v>
      </c>
    </row>
    <row r="99" spans="1:9" x14ac:dyDescent="0.3">
      <c r="A99" s="16">
        <v>17002</v>
      </c>
      <c r="B99" s="17" t="s">
        <v>107</v>
      </c>
      <c r="C99" s="18">
        <v>757213.58000000007</v>
      </c>
      <c r="D99" s="18">
        <v>818476.92999999993</v>
      </c>
      <c r="E99" s="18">
        <v>1355541.22</v>
      </c>
      <c r="F99" s="18">
        <f t="shared" si="9"/>
        <v>1355541.22</v>
      </c>
      <c r="G99" s="18">
        <f t="shared" si="6"/>
        <v>271108.24400000001</v>
      </c>
      <c r="H99" s="18">
        <v>779036.45000000007</v>
      </c>
      <c r="I99" s="18">
        <f t="shared" si="7"/>
        <v>507928.20600000006</v>
      </c>
    </row>
    <row r="100" spans="1:9" x14ac:dyDescent="0.3">
      <c r="A100" s="16">
        <v>62006</v>
      </c>
      <c r="B100" s="17" t="s">
        <v>108</v>
      </c>
      <c r="C100" s="18">
        <v>288506.34999999998</v>
      </c>
      <c r="D100" s="18">
        <v>394977.67000000004</v>
      </c>
      <c r="E100" s="18">
        <v>293632.93</v>
      </c>
      <c r="F100" s="18">
        <f t="shared" si="9"/>
        <v>394977.67000000004</v>
      </c>
      <c r="G100" s="18">
        <f t="shared" ref="G100:G131" si="10">F100*0.2</f>
        <v>78995.534000000014</v>
      </c>
      <c r="H100" s="18">
        <v>425000.7</v>
      </c>
      <c r="I100" s="18">
        <f t="shared" ref="I100:I131" si="11">IF(H100&gt;G100,H100-G100,0)</f>
        <v>346005.16599999997</v>
      </c>
    </row>
    <row r="101" spans="1:9" x14ac:dyDescent="0.3">
      <c r="A101" s="16">
        <v>43002</v>
      </c>
      <c r="B101" s="17" t="s">
        <v>109</v>
      </c>
      <c r="C101" s="18">
        <v>88607.65</v>
      </c>
      <c r="D101" s="18">
        <v>90671.51999999999</v>
      </c>
      <c r="E101" s="18">
        <v>90002.75</v>
      </c>
      <c r="F101" s="18">
        <f t="shared" si="9"/>
        <v>90671.51999999999</v>
      </c>
      <c r="G101" s="18">
        <f t="shared" si="10"/>
        <v>18134.304</v>
      </c>
      <c r="H101" s="18">
        <v>102502.52000000002</v>
      </c>
      <c r="I101" s="18">
        <f t="shared" si="11"/>
        <v>84368.216000000015</v>
      </c>
    </row>
    <row r="102" spans="1:9" x14ac:dyDescent="0.3">
      <c r="A102" s="16">
        <v>17003</v>
      </c>
      <c r="B102" s="17" t="s">
        <v>110</v>
      </c>
      <c r="C102" s="18">
        <v>100106.23999999999</v>
      </c>
      <c r="D102" s="18">
        <v>50561.59</v>
      </c>
      <c r="E102" s="18">
        <v>79470.06</v>
      </c>
      <c r="F102" s="18">
        <f t="shared" si="9"/>
        <v>100106.23999999999</v>
      </c>
      <c r="G102" s="18">
        <f t="shared" si="10"/>
        <v>20021.248</v>
      </c>
      <c r="H102" s="18">
        <v>89815.06</v>
      </c>
      <c r="I102" s="18">
        <f t="shared" si="11"/>
        <v>69793.812000000005</v>
      </c>
    </row>
    <row r="103" spans="1:9" x14ac:dyDescent="0.3">
      <c r="A103" s="16">
        <v>51003</v>
      </c>
      <c r="B103" s="17" t="s">
        <v>111</v>
      </c>
      <c r="C103" s="18">
        <v>97041.049999999988</v>
      </c>
      <c r="D103" s="18">
        <v>95898.27</v>
      </c>
      <c r="E103" s="18">
        <v>71787.17</v>
      </c>
      <c r="F103" s="18">
        <f t="shared" si="9"/>
        <v>97041.049999999988</v>
      </c>
      <c r="G103" s="18">
        <f t="shared" si="10"/>
        <v>19408.21</v>
      </c>
      <c r="H103" s="18">
        <v>76034.89</v>
      </c>
      <c r="I103" s="18">
        <f t="shared" si="11"/>
        <v>56626.68</v>
      </c>
    </row>
    <row r="104" spans="1:9" x14ac:dyDescent="0.3">
      <c r="A104" s="16">
        <v>9002</v>
      </c>
      <c r="B104" s="17" t="s">
        <v>112</v>
      </c>
      <c r="C104" s="18">
        <v>195883.69</v>
      </c>
      <c r="D104" s="18">
        <v>198250.52</v>
      </c>
      <c r="E104" s="18">
        <v>206455.84000000003</v>
      </c>
      <c r="F104" s="18">
        <f t="shared" si="9"/>
        <v>206455.84000000003</v>
      </c>
      <c r="G104" s="18">
        <f t="shared" si="10"/>
        <v>41291.168000000005</v>
      </c>
      <c r="H104" s="18">
        <v>181322.63</v>
      </c>
      <c r="I104" s="18">
        <f t="shared" si="11"/>
        <v>140031.462</v>
      </c>
    </row>
    <row r="105" spans="1:9" x14ac:dyDescent="0.3">
      <c r="A105" s="16">
        <v>56007</v>
      </c>
      <c r="B105" s="17" t="s">
        <v>113</v>
      </c>
      <c r="C105" s="18">
        <v>160382.31</v>
      </c>
      <c r="D105" s="18">
        <v>123220.14</v>
      </c>
      <c r="E105" s="18">
        <v>133567.26</v>
      </c>
      <c r="F105" s="18">
        <f t="shared" si="9"/>
        <v>160382.31</v>
      </c>
      <c r="G105" s="18">
        <f t="shared" si="10"/>
        <v>32076.462</v>
      </c>
      <c r="H105" s="18">
        <v>146041.84999999998</v>
      </c>
      <c r="I105" s="18">
        <f t="shared" si="11"/>
        <v>113965.38799999998</v>
      </c>
    </row>
    <row r="106" spans="1:9" x14ac:dyDescent="0.3">
      <c r="A106" s="16">
        <v>23003</v>
      </c>
      <c r="B106" s="17" t="s">
        <v>114</v>
      </c>
      <c r="C106" s="18">
        <v>24705.78</v>
      </c>
      <c r="D106" s="18">
        <v>10634.919999999998</v>
      </c>
      <c r="E106" s="18">
        <v>14726.89</v>
      </c>
      <c r="F106" s="18">
        <f t="shared" si="9"/>
        <v>24705.78</v>
      </c>
      <c r="G106" s="18">
        <f t="shared" si="10"/>
        <v>4941.1559999999999</v>
      </c>
      <c r="H106" s="18">
        <v>27722.94</v>
      </c>
      <c r="I106" s="18">
        <f t="shared" si="11"/>
        <v>22781.784</v>
      </c>
    </row>
    <row r="107" spans="1:9" x14ac:dyDescent="0.3">
      <c r="A107" s="16">
        <v>65001</v>
      </c>
      <c r="B107" s="17" t="s">
        <v>115</v>
      </c>
      <c r="C107" s="18">
        <v>387268.04</v>
      </c>
      <c r="D107" s="18">
        <v>423696.17</v>
      </c>
      <c r="E107" s="18">
        <v>402355.69</v>
      </c>
      <c r="F107" s="18">
        <f t="shared" si="9"/>
        <v>423696.17</v>
      </c>
      <c r="G107" s="18">
        <f t="shared" si="10"/>
        <v>84739.233999999997</v>
      </c>
      <c r="H107" s="18">
        <v>435044.94</v>
      </c>
      <c r="I107" s="18">
        <f t="shared" si="11"/>
        <v>350305.70600000001</v>
      </c>
    </row>
    <row r="108" spans="1:9" x14ac:dyDescent="0.3">
      <c r="A108" s="16">
        <v>39005</v>
      </c>
      <c r="B108" s="17" t="s">
        <v>116</v>
      </c>
      <c r="C108" s="18">
        <v>116294.22</v>
      </c>
      <c r="D108" s="18">
        <v>75633.260000000009</v>
      </c>
      <c r="E108" s="18">
        <v>79553.14</v>
      </c>
      <c r="F108" s="18">
        <f t="shared" si="9"/>
        <v>116294.22</v>
      </c>
      <c r="G108" s="18">
        <f t="shared" si="10"/>
        <v>23258.844000000001</v>
      </c>
      <c r="H108" s="18">
        <v>70384.3</v>
      </c>
      <c r="I108" s="18">
        <f t="shared" si="11"/>
        <v>47125.456000000006</v>
      </c>
    </row>
    <row r="109" spans="1:9" x14ac:dyDescent="0.3">
      <c r="A109" s="16">
        <v>60004</v>
      </c>
      <c r="B109" s="17" t="s">
        <v>117</v>
      </c>
      <c r="C109" s="18">
        <v>131981.62</v>
      </c>
      <c r="D109" s="18">
        <v>111275.04</v>
      </c>
      <c r="E109" s="18">
        <v>94373.41</v>
      </c>
      <c r="F109" s="18">
        <f t="shared" si="9"/>
        <v>131981.62</v>
      </c>
      <c r="G109" s="18">
        <f t="shared" si="10"/>
        <v>26396.324000000001</v>
      </c>
      <c r="H109" s="18">
        <v>125095.29999999999</v>
      </c>
      <c r="I109" s="18">
        <f t="shared" si="11"/>
        <v>98698.975999999995</v>
      </c>
    </row>
    <row r="110" spans="1:9" x14ac:dyDescent="0.3">
      <c r="A110" s="16">
        <v>33003</v>
      </c>
      <c r="B110" s="17" t="s">
        <v>118</v>
      </c>
      <c r="C110" s="18">
        <v>197100.24</v>
      </c>
      <c r="D110" s="18">
        <v>205405.46000000002</v>
      </c>
      <c r="E110" s="18">
        <v>199051.63</v>
      </c>
      <c r="F110" s="18">
        <f t="shared" si="9"/>
        <v>205405.46000000002</v>
      </c>
      <c r="G110" s="18">
        <f t="shared" si="10"/>
        <v>41081.092000000004</v>
      </c>
      <c r="H110" s="18">
        <v>214740.38999999998</v>
      </c>
      <c r="I110" s="18">
        <f t="shared" si="11"/>
        <v>173659.29799999998</v>
      </c>
    </row>
    <row r="111" spans="1:9" x14ac:dyDescent="0.3">
      <c r="A111" s="16">
        <v>32002</v>
      </c>
      <c r="B111" s="17" t="s">
        <v>119</v>
      </c>
      <c r="C111" s="18">
        <v>1140056.1599999999</v>
      </c>
      <c r="D111" s="18">
        <v>1072904.83</v>
      </c>
      <c r="E111" s="18">
        <v>1287373.52</v>
      </c>
      <c r="F111" s="18">
        <f t="shared" si="9"/>
        <v>1287373.52</v>
      </c>
      <c r="G111" s="18">
        <f t="shared" si="10"/>
        <v>257474.70400000003</v>
      </c>
      <c r="H111" s="18">
        <v>1184938.53</v>
      </c>
      <c r="I111" s="18">
        <f t="shared" si="11"/>
        <v>927463.826</v>
      </c>
    </row>
    <row r="112" spans="1:9" x14ac:dyDescent="0.3">
      <c r="A112" s="16">
        <v>1001</v>
      </c>
      <c r="B112" s="17" t="s">
        <v>120</v>
      </c>
      <c r="C112" s="18">
        <v>247178.73000000004</v>
      </c>
      <c r="D112" s="18">
        <v>166391.15000000002</v>
      </c>
      <c r="E112" s="18">
        <v>151746.99000000002</v>
      </c>
      <c r="F112" s="18">
        <f t="shared" si="9"/>
        <v>247178.73000000004</v>
      </c>
      <c r="G112" s="18">
        <f t="shared" si="10"/>
        <v>49435.746000000014</v>
      </c>
      <c r="H112" s="18">
        <v>145843.38</v>
      </c>
      <c r="I112" s="18">
        <f t="shared" si="11"/>
        <v>96407.633999999991</v>
      </c>
    </row>
    <row r="113" spans="1:9" x14ac:dyDescent="0.3">
      <c r="A113" s="16">
        <v>11005</v>
      </c>
      <c r="B113" s="17" t="s">
        <v>121</v>
      </c>
      <c r="C113" s="18">
        <v>378496.87000000005</v>
      </c>
      <c r="D113" s="18">
        <v>268969.32</v>
      </c>
      <c r="E113" s="18">
        <v>269938.24</v>
      </c>
      <c r="F113" s="18">
        <f t="shared" si="9"/>
        <v>378496.87000000005</v>
      </c>
      <c r="G113" s="18">
        <f t="shared" si="10"/>
        <v>75699.374000000011</v>
      </c>
      <c r="H113" s="18">
        <v>304860.94</v>
      </c>
      <c r="I113" s="18">
        <f t="shared" si="11"/>
        <v>229161.56599999999</v>
      </c>
    </row>
    <row r="114" spans="1:9" x14ac:dyDescent="0.3">
      <c r="A114" s="16">
        <v>51004</v>
      </c>
      <c r="B114" s="17" t="s">
        <v>122</v>
      </c>
      <c r="C114" s="18">
        <v>3800173.59</v>
      </c>
      <c r="D114" s="18">
        <v>3098201.9400000004</v>
      </c>
      <c r="E114" s="18">
        <v>3355224.83</v>
      </c>
      <c r="F114" s="18">
        <f t="shared" si="9"/>
        <v>3800173.59</v>
      </c>
      <c r="G114" s="18">
        <f t="shared" si="10"/>
        <v>760034.71799999999</v>
      </c>
      <c r="H114" s="18">
        <v>3335181.3499999996</v>
      </c>
      <c r="I114" s="18">
        <f t="shared" si="11"/>
        <v>2575146.6319999998</v>
      </c>
    </row>
    <row r="115" spans="1:9" x14ac:dyDescent="0.3">
      <c r="A115" s="16">
        <v>56004</v>
      </c>
      <c r="B115" s="17" t="s">
        <v>123</v>
      </c>
      <c r="C115" s="18">
        <v>141501.53</v>
      </c>
      <c r="D115" s="18">
        <v>134712.73000000001</v>
      </c>
      <c r="E115" s="18">
        <v>150657.54999999999</v>
      </c>
      <c r="F115" s="18">
        <f t="shared" si="9"/>
        <v>150657.54999999999</v>
      </c>
      <c r="G115" s="18">
        <f t="shared" si="10"/>
        <v>30131.51</v>
      </c>
      <c r="H115" s="18">
        <v>161155.29</v>
      </c>
      <c r="I115" s="18">
        <f t="shared" si="11"/>
        <v>131023.78000000001</v>
      </c>
    </row>
    <row r="116" spans="1:9" x14ac:dyDescent="0.3">
      <c r="A116" s="16">
        <v>54004</v>
      </c>
      <c r="B116" s="17" t="s">
        <v>124</v>
      </c>
      <c r="C116" s="18">
        <v>73105.72</v>
      </c>
      <c r="D116" s="18">
        <v>86284.28</v>
      </c>
      <c r="E116" s="18">
        <v>167944.94</v>
      </c>
      <c r="F116" s="18">
        <f t="shared" si="9"/>
        <v>167944.94</v>
      </c>
      <c r="G116" s="18">
        <f t="shared" si="10"/>
        <v>33588.988000000005</v>
      </c>
      <c r="H116" s="18">
        <v>91590.27</v>
      </c>
      <c r="I116" s="18">
        <f t="shared" si="11"/>
        <v>58001.281999999999</v>
      </c>
    </row>
    <row r="117" spans="1:9" x14ac:dyDescent="0.3">
      <c r="A117" s="16">
        <v>39004</v>
      </c>
      <c r="B117" s="17" t="s">
        <v>125</v>
      </c>
      <c r="C117" s="18">
        <v>48806.22</v>
      </c>
      <c r="D117" s="18">
        <v>45933.919999999998</v>
      </c>
      <c r="E117" s="18">
        <v>48459.259999999995</v>
      </c>
      <c r="F117" s="18">
        <f t="shared" si="9"/>
        <v>48806.22</v>
      </c>
      <c r="G117" s="18">
        <f t="shared" si="10"/>
        <v>9761.2440000000006</v>
      </c>
      <c r="H117" s="18">
        <v>55487.85</v>
      </c>
      <c r="I117" s="18">
        <f t="shared" si="11"/>
        <v>45726.606</v>
      </c>
    </row>
    <row r="118" spans="1:9" x14ac:dyDescent="0.3">
      <c r="A118" s="16">
        <v>55005</v>
      </c>
      <c r="B118" s="17" t="s">
        <v>126</v>
      </c>
      <c r="C118" s="18">
        <v>115828.23</v>
      </c>
      <c r="D118" s="18">
        <v>107544.08</v>
      </c>
      <c r="E118" s="18">
        <v>86833.569999999992</v>
      </c>
      <c r="F118" s="18">
        <f t="shared" si="9"/>
        <v>115828.23</v>
      </c>
      <c r="G118" s="18">
        <f t="shared" si="10"/>
        <v>23165.646000000001</v>
      </c>
      <c r="H118" s="18">
        <v>88855.24</v>
      </c>
      <c r="I118" s="18">
        <f t="shared" si="11"/>
        <v>65689.594000000012</v>
      </c>
    </row>
    <row r="119" spans="1:9" x14ac:dyDescent="0.3">
      <c r="A119" s="16">
        <v>4003</v>
      </c>
      <c r="B119" s="17" t="s">
        <v>127</v>
      </c>
      <c r="C119" s="18">
        <v>97780.83</v>
      </c>
      <c r="D119" s="18">
        <v>109519.45</v>
      </c>
      <c r="E119" s="18">
        <v>114890.6</v>
      </c>
      <c r="F119" s="18">
        <f t="shared" si="9"/>
        <v>114890.6</v>
      </c>
      <c r="G119" s="18">
        <f t="shared" si="10"/>
        <v>22978.120000000003</v>
      </c>
      <c r="H119" s="18">
        <v>125220.24000000002</v>
      </c>
      <c r="I119" s="18">
        <f t="shared" si="11"/>
        <v>102242.12000000002</v>
      </c>
    </row>
    <row r="120" spans="1:9" x14ac:dyDescent="0.3">
      <c r="A120" s="16">
        <v>62005</v>
      </c>
      <c r="B120" s="17" t="s">
        <v>128</v>
      </c>
      <c r="C120" s="18">
        <v>205450.49</v>
      </c>
      <c r="D120" s="18">
        <v>204863.5</v>
      </c>
      <c r="E120" s="18">
        <v>201265.25</v>
      </c>
      <c r="F120" s="18">
        <f t="shared" si="9"/>
        <v>205450.49</v>
      </c>
      <c r="G120" s="18">
        <f t="shared" si="10"/>
        <v>41090.097999999998</v>
      </c>
      <c r="H120" s="18">
        <v>185332.7</v>
      </c>
      <c r="I120" s="18">
        <f t="shared" si="11"/>
        <v>144242.60200000001</v>
      </c>
    </row>
    <row r="121" spans="1:9" x14ac:dyDescent="0.3">
      <c r="A121" s="16">
        <v>49005</v>
      </c>
      <c r="B121" s="17" t="s">
        <v>129</v>
      </c>
      <c r="C121" s="18">
        <v>4172799.82</v>
      </c>
      <c r="D121" s="18">
        <v>5317272.96</v>
      </c>
      <c r="E121" s="18">
        <v>5007802.68</v>
      </c>
      <c r="F121" s="18">
        <f t="shared" si="9"/>
        <v>5317272.96</v>
      </c>
      <c r="G121" s="18">
        <f t="shared" si="10"/>
        <v>1063454.5919999999</v>
      </c>
      <c r="H121" s="18">
        <v>7429363.4399999995</v>
      </c>
      <c r="I121" s="18">
        <f t="shared" si="11"/>
        <v>6365908.8479999993</v>
      </c>
    </row>
    <row r="122" spans="1:9" x14ac:dyDescent="0.3">
      <c r="A122" s="16">
        <v>5005</v>
      </c>
      <c r="B122" s="17" t="s">
        <v>130</v>
      </c>
      <c r="C122" s="18">
        <v>273160.44999999995</v>
      </c>
      <c r="D122" s="18">
        <v>230188.93</v>
      </c>
      <c r="E122" s="18">
        <v>229928.63</v>
      </c>
      <c r="F122" s="18">
        <f t="shared" si="9"/>
        <v>273160.44999999995</v>
      </c>
      <c r="G122" s="18">
        <f t="shared" si="10"/>
        <v>54632.09</v>
      </c>
      <c r="H122" s="18">
        <v>232247.75</v>
      </c>
      <c r="I122" s="18">
        <f t="shared" si="11"/>
        <v>177615.66</v>
      </c>
    </row>
    <row r="123" spans="1:9" ht="16.5" customHeight="1" x14ac:dyDescent="0.3">
      <c r="A123" s="16">
        <v>54002</v>
      </c>
      <c r="B123" s="17" t="s">
        <v>131</v>
      </c>
      <c r="C123" s="18">
        <v>744375.27</v>
      </c>
      <c r="D123" s="18">
        <v>731317.23</v>
      </c>
      <c r="E123" s="18">
        <v>775469.28999999992</v>
      </c>
      <c r="F123" s="18">
        <f t="shared" si="9"/>
        <v>775469.28999999992</v>
      </c>
      <c r="G123" s="18">
        <f t="shared" si="10"/>
        <v>155093.85799999998</v>
      </c>
      <c r="H123" s="18">
        <v>778035.72000000009</v>
      </c>
      <c r="I123" s="18">
        <f t="shared" si="11"/>
        <v>622941.86200000008</v>
      </c>
    </row>
    <row r="124" spans="1:9" x14ac:dyDescent="0.3">
      <c r="A124" s="16">
        <v>15003</v>
      </c>
      <c r="B124" s="17" t="s">
        <v>132</v>
      </c>
      <c r="C124" s="18">
        <v>40769.31</v>
      </c>
      <c r="D124" s="18">
        <v>30096.000000000004</v>
      </c>
      <c r="E124" s="18">
        <v>23528.240000000002</v>
      </c>
      <c r="F124" s="18">
        <f t="shared" si="9"/>
        <v>40769.31</v>
      </c>
      <c r="G124" s="18">
        <f t="shared" si="10"/>
        <v>8153.8620000000001</v>
      </c>
      <c r="H124" s="18">
        <v>28090.079999999998</v>
      </c>
      <c r="I124" s="18">
        <f t="shared" si="11"/>
        <v>19936.217999999997</v>
      </c>
    </row>
    <row r="125" spans="1:9" x14ac:dyDescent="0.3">
      <c r="A125" s="16">
        <v>26005</v>
      </c>
      <c r="B125" s="17" t="s">
        <v>133</v>
      </c>
      <c r="C125" s="18">
        <v>89529.32</v>
      </c>
      <c r="D125" s="18">
        <v>75748.489999999991</v>
      </c>
      <c r="E125" s="18">
        <v>59555.06</v>
      </c>
      <c r="F125" s="18">
        <f t="shared" si="9"/>
        <v>89529.32</v>
      </c>
      <c r="G125" s="18">
        <f t="shared" si="10"/>
        <v>17905.864000000001</v>
      </c>
      <c r="H125" s="18">
        <v>75005.94</v>
      </c>
      <c r="I125" s="18">
        <f t="shared" si="11"/>
        <v>57100.076000000001</v>
      </c>
    </row>
    <row r="126" spans="1:9" x14ac:dyDescent="0.3">
      <c r="A126" s="16">
        <v>40002</v>
      </c>
      <c r="B126" s="17" t="s">
        <v>134</v>
      </c>
      <c r="C126" s="18">
        <v>660266.93000000005</v>
      </c>
      <c r="D126" s="18">
        <v>599497.80000000005</v>
      </c>
      <c r="E126" s="18">
        <v>568313.23</v>
      </c>
      <c r="F126" s="18">
        <f t="shared" si="9"/>
        <v>660266.93000000005</v>
      </c>
      <c r="G126" s="18">
        <f t="shared" si="10"/>
        <v>132053.38600000003</v>
      </c>
      <c r="H126" s="18">
        <v>590159.98</v>
      </c>
      <c r="I126" s="18">
        <f t="shared" si="11"/>
        <v>458106.59399999992</v>
      </c>
    </row>
    <row r="127" spans="1:9" x14ac:dyDescent="0.3">
      <c r="A127" s="16">
        <v>57001</v>
      </c>
      <c r="B127" s="17" t="s">
        <v>135</v>
      </c>
      <c r="C127" s="18">
        <v>194352.7</v>
      </c>
      <c r="D127" s="18">
        <v>283663.53000000003</v>
      </c>
      <c r="E127" s="18">
        <v>176154.94</v>
      </c>
      <c r="F127" s="18">
        <f t="shared" si="9"/>
        <v>283663.53000000003</v>
      </c>
      <c r="G127" s="18">
        <f t="shared" si="10"/>
        <v>56732.706000000006</v>
      </c>
      <c r="H127" s="18">
        <v>162319.53</v>
      </c>
      <c r="I127" s="18">
        <f t="shared" si="11"/>
        <v>105586.82399999999</v>
      </c>
    </row>
    <row r="128" spans="1:9" x14ac:dyDescent="0.3">
      <c r="A128" s="16">
        <v>54006</v>
      </c>
      <c r="B128" s="17" t="s">
        <v>136</v>
      </c>
      <c r="C128" s="18">
        <v>48565.69</v>
      </c>
      <c r="D128" s="18">
        <v>76284.820000000007</v>
      </c>
      <c r="E128" s="18">
        <v>78751.929999999993</v>
      </c>
      <c r="F128" s="18">
        <f t="shared" si="9"/>
        <v>78751.929999999993</v>
      </c>
      <c r="G128" s="18">
        <f t="shared" si="10"/>
        <v>15750.385999999999</v>
      </c>
      <c r="H128" s="18">
        <v>77319.69</v>
      </c>
      <c r="I128" s="18">
        <f t="shared" si="11"/>
        <v>61569.304000000004</v>
      </c>
    </row>
    <row r="129" spans="1:9" x14ac:dyDescent="0.3">
      <c r="A129" s="16">
        <v>41005</v>
      </c>
      <c r="B129" s="17" t="s">
        <v>137</v>
      </c>
      <c r="C129" s="18">
        <v>194517.64</v>
      </c>
      <c r="D129" s="18">
        <v>173598.96</v>
      </c>
      <c r="E129" s="18">
        <v>167673.52000000002</v>
      </c>
      <c r="F129" s="18">
        <f t="shared" si="9"/>
        <v>194517.64</v>
      </c>
      <c r="G129" s="18">
        <f t="shared" si="10"/>
        <v>38903.528000000006</v>
      </c>
      <c r="H129" s="18">
        <v>288172.70999999996</v>
      </c>
      <c r="I129" s="18">
        <f t="shared" si="11"/>
        <v>249269.18199999997</v>
      </c>
    </row>
    <row r="130" spans="1:9" x14ac:dyDescent="0.3">
      <c r="A130" s="16">
        <v>20003</v>
      </c>
      <c r="B130" s="17" t="s">
        <v>138</v>
      </c>
      <c r="C130" s="18">
        <v>89500.79</v>
      </c>
      <c r="D130" s="18">
        <v>90348.510000000009</v>
      </c>
      <c r="E130" s="18">
        <v>80147.06</v>
      </c>
      <c r="F130" s="18">
        <f t="shared" si="9"/>
        <v>90348.510000000009</v>
      </c>
      <c r="G130" s="18">
        <f t="shared" si="10"/>
        <v>18069.702000000001</v>
      </c>
      <c r="H130" s="18">
        <v>64954.44</v>
      </c>
      <c r="I130" s="18">
        <f t="shared" si="11"/>
        <v>46884.737999999998</v>
      </c>
    </row>
    <row r="131" spans="1:9" x14ac:dyDescent="0.3">
      <c r="A131" s="16">
        <v>66001</v>
      </c>
      <c r="B131" s="17" t="s">
        <v>139</v>
      </c>
      <c r="C131" s="18">
        <v>804171.74</v>
      </c>
      <c r="D131" s="18">
        <v>470080.04</v>
      </c>
      <c r="E131" s="18">
        <v>428258.62000000005</v>
      </c>
      <c r="F131" s="18">
        <f t="shared" si="9"/>
        <v>804171.74</v>
      </c>
      <c r="G131" s="18">
        <f t="shared" si="10"/>
        <v>160834.348</v>
      </c>
      <c r="H131" s="18">
        <v>421957.72000000003</v>
      </c>
      <c r="I131" s="18">
        <f t="shared" si="11"/>
        <v>261123.37200000003</v>
      </c>
    </row>
    <row r="132" spans="1:9" x14ac:dyDescent="0.3">
      <c r="A132" s="16">
        <v>33005</v>
      </c>
      <c r="B132" s="17" t="s">
        <v>140</v>
      </c>
      <c r="C132" s="18">
        <v>154700.34000000003</v>
      </c>
      <c r="D132" s="18">
        <v>156997.89000000001</v>
      </c>
      <c r="E132" s="18">
        <v>105124.42</v>
      </c>
      <c r="F132" s="18">
        <f t="shared" si="9"/>
        <v>156997.89000000001</v>
      </c>
      <c r="G132" s="18">
        <f t="shared" ref="G132:G163" si="12">F132*0.2</f>
        <v>31399.578000000005</v>
      </c>
      <c r="H132" s="18">
        <v>251985.56</v>
      </c>
      <c r="I132" s="18">
        <f t="shared" ref="I132:I163" si="13">IF(H132&gt;G132,H132-G132,0)</f>
        <v>220585.98199999999</v>
      </c>
    </row>
    <row r="133" spans="1:9" x14ac:dyDescent="0.3">
      <c r="A133" s="16">
        <v>49006</v>
      </c>
      <c r="B133" s="17" t="s">
        <v>141</v>
      </c>
      <c r="C133" s="18">
        <v>681325.03</v>
      </c>
      <c r="D133" s="18">
        <v>581607.17000000004</v>
      </c>
      <c r="E133" s="18">
        <v>592417.01</v>
      </c>
      <c r="F133" s="18">
        <f t="shared" si="9"/>
        <v>681325.03</v>
      </c>
      <c r="G133" s="18">
        <f t="shared" si="12"/>
        <v>136265.00600000002</v>
      </c>
      <c r="H133" s="18">
        <v>592189.01</v>
      </c>
      <c r="I133" s="18">
        <f t="shared" si="13"/>
        <v>455924.00399999996</v>
      </c>
    </row>
    <row r="134" spans="1:9" x14ac:dyDescent="0.3">
      <c r="A134" s="16">
        <v>13001</v>
      </c>
      <c r="B134" s="17" t="s">
        <v>142</v>
      </c>
      <c r="C134" s="18">
        <v>484486.75</v>
      </c>
      <c r="D134" s="18">
        <v>423156.08</v>
      </c>
      <c r="E134" s="18">
        <v>437624.47000000003</v>
      </c>
      <c r="F134" s="18">
        <f t="shared" si="9"/>
        <v>484486.75</v>
      </c>
      <c r="G134" s="18">
        <f t="shared" si="12"/>
        <v>96897.35</v>
      </c>
      <c r="H134" s="18">
        <v>443720.62</v>
      </c>
      <c r="I134" s="18">
        <f t="shared" si="13"/>
        <v>346823.27</v>
      </c>
    </row>
    <row r="135" spans="1:9" x14ac:dyDescent="0.3">
      <c r="A135" s="16">
        <v>60006</v>
      </c>
      <c r="B135" s="17" t="s">
        <v>143</v>
      </c>
      <c r="C135" s="18">
        <v>280679.01</v>
      </c>
      <c r="D135" s="18">
        <v>158244.84999999998</v>
      </c>
      <c r="E135" s="18">
        <v>152686.31</v>
      </c>
      <c r="F135" s="18">
        <f t="shared" si="9"/>
        <v>280679.01</v>
      </c>
      <c r="G135" s="18">
        <f t="shared" si="12"/>
        <v>56135.802000000003</v>
      </c>
      <c r="H135" s="18">
        <v>189582.36999999997</v>
      </c>
      <c r="I135" s="18">
        <f t="shared" si="13"/>
        <v>133446.56799999997</v>
      </c>
    </row>
    <row r="136" spans="1:9" x14ac:dyDescent="0.3">
      <c r="A136" s="16">
        <v>11004</v>
      </c>
      <c r="B136" s="17" t="s">
        <v>144</v>
      </c>
      <c r="C136" s="18">
        <v>141688.36000000002</v>
      </c>
      <c r="D136" s="18">
        <v>131975.81</v>
      </c>
      <c r="E136" s="18">
        <v>160724.73000000001</v>
      </c>
      <c r="F136" s="18">
        <f t="shared" si="9"/>
        <v>160724.73000000001</v>
      </c>
      <c r="G136" s="18">
        <f t="shared" si="12"/>
        <v>32144.946000000004</v>
      </c>
      <c r="H136" s="18">
        <v>223998.36000000002</v>
      </c>
      <c r="I136" s="18">
        <f t="shared" si="13"/>
        <v>191853.41400000002</v>
      </c>
    </row>
    <row r="137" spans="1:9" x14ac:dyDescent="0.3">
      <c r="A137" s="16">
        <v>51005</v>
      </c>
      <c r="B137" s="17" t="s">
        <v>145</v>
      </c>
      <c r="C137" s="18">
        <v>245557.29</v>
      </c>
      <c r="D137" s="18">
        <v>180108.86000000002</v>
      </c>
      <c r="E137" s="18">
        <v>196318.89</v>
      </c>
      <c r="F137" s="18">
        <f t="shared" si="9"/>
        <v>245557.29</v>
      </c>
      <c r="G137" s="18">
        <f t="shared" si="12"/>
        <v>49111.458000000006</v>
      </c>
      <c r="H137" s="18">
        <v>159368.53999999998</v>
      </c>
      <c r="I137" s="18">
        <f t="shared" si="13"/>
        <v>110257.08199999997</v>
      </c>
    </row>
    <row r="138" spans="1:9" x14ac:dyDescent="0.3">
      <c r="A138" s="16">
        <v>6005</v>
      </c>
      <c r="B138" s="17" t="s">
        <v>146</v>
      </c>
      <c r="C138" s="18">
        <v>69897.94</v>
      </c>
      <c r="D138" s="18">
        <v>67958.75</v>
      </c>
      <c r="E138" s="18">
        <v>74386.53</v>
      </c>
      <c r="F138" s="18">
        <f t="shared" si="9"/>
        <v>74386.53</v>
      </c>
      <c r="G138" s="18">
        <f t="shared" si="12"/>
        <v>14877.306</v>
      </c>
      <c r="H138" s="18">
        <v>74598.13</v>
      </c>
      <c r="I138" s="18">
        <f t="shared" si="13"/>
        <v>59720.824000000008</v>
      </c>
    </row>
    <row r="139" spans="1:9" x14ac:dyDescent="0.3">
      <c r="A139" s="16">
        <v>14004</v>
      </c>
      <c r="B139" s="17" t="s">
        <v>147</v>
      </c>
      <c r="C139" s="18">
        <v>1282605.18</v>
      </c>
      <c r="D139" s="18">
        <v>1197281.3600000001</v>
      </c>
      <c r="E139" s="18">
        <v>1247800.3500000001</v>
      </c>
      <c r="F139" s="18">
        <f t="shared" si="9"/>
        <v>1282605.18</v>
      </c>
      <c r="G139" s="18">
        <f t="shared" si="12"/>
        <v>256521.03599999999</v>
      </c>
      <c r="H139" s="18">
        <v>1304472.8399999999</v>
      </c>
      <c r="I139" s="18">
        <f t="shared" si="13"/>
        <v>1047951.8039999999</v>
      </c>
    </row>
    <row r="140" spans="1:9" x14ac:dyDescent="0.3">
      <c r="A140" s="16">
        <v>18003</v>
      </c>
      <c r="B140" s="17" t="s">
        <v>148</v>
      </c>
      <c r="C140" s="18">
        <v>88185.21</v>
      </c>
      <c r="D140" s="18">
        <v>76351.570000000007</v>
      </c>
      <c r="E140" s="18">
        <v>71796.959999999992</v>
      </c>
      <c r="F140" s="18">
        <f t="shared" si="9"/>
        <v>88185.21</v>
      </c>
      <c r="G140" s="18">
        <f t="shared" si="12"/>
        <v>17637.042000000001</v>
      </c>
      <c r="H140" s="18">
        <v>82356.73000000001</v>
      </c>
      <c r="I140" s="18">
        <f t="shared" si="13"/>
        <v>64719.688000000009</v>
      </c>
    </row>
    <row r="141" spans="1:9" x14ac:dyDescent="0.3">
      <c r="A141" s="16">
        <v>14005</v>
      </c>
      <c r="B141" s="17" t="s">
        <v>149</v>
      </c>
      <c r="C141" s="18">
        <v>121961.73000000001</v>
      </c>
      <c r="D141" s="18">
        <v>119194.70999999999</v>
      </c>
      <c r="E141" s="18">
        <v>135485.69</v>
      </c>
      <c r="F141" s="18">
        <f>MAX(C141:E141)+$F$160</f>
        <v>147056.93210000001</v>
      </c>
      <c r="G141" s="18">
        <f t="shared" si="12"/>
        <v>29411.386420000003</v>
      </c>
      <c r="H141" s="18">
        <v>125407.01</v>
      </c>
      <c r="I141" s="18">
        <f t="shared" si="13"/>
        <v>95995.623579999985</v>
      </c>
    </row>
    <row r="142" spans="1:9" x14ac:dyDescent="0.3">
      <c r="A142" s="16">
        <v>18005</v>
      </c>
      <c r="B142" s="17" t="s">
        <v>150</v>
      </c>
      <c r="C142" s="18">
        <v>238544.24</v>
      </c>
      <c r="D142" s="18">
        <v>206671.30000000002</v>
      </c>
      <c r="E142" s="18">
        <v>249549.11000000002</v>
      </c>
      <c r="F142" s="18">
        <f t="shared" ref="F142:F152" si="14">MAX(C142:E142)</f>
        <v>249549.11000000002</v>
      </c>
      <c r="G142" s="18">
        <f t="shared" si="12"/>
        <v>49909.822000000007</v>
      </c>
      <c r="H142" s="18">
        <v>299483.53999999998</v>
      </c>
      <c r="I142" s="18">
        <f t="shared" si="13"/>
        <v>249573.71799999996</v>
      </c>
    </row>
    <row r="143" spans="1:9" x14ac:dyDescent="0.3">
      <c r="A143" s="16">
        <v>36002</v>
      </c>
      <c r="B143" s="17" t="s">
        <v>151</v>
      </c>
      <c r="C143" s="18">
        <v>359873.48000000004</v>
      </c>
      <c r="D143" s="18">
        <v>304558.3</v>
      </c>
      <c r="E143" s="18">
        <v>359500.49000000005</v>
      </c>
      <c r="F143" s="18">
        <f t="shared" si="14"/>
        <v>359873.48000000004</v>
      </c>
      <c r="G143" s="18">
        <f t="shared" si="12"/>
        <v>71974.696000000011</v>
      </c>
      <c r="H143" s="18">
        <v>333369.69</v>
      </c>
      <c r="I143" s="18">
        <f t="shared" si="13"/>
        <v>261394.99400000001</v>
      </c>
    </row>
    <row r="144" spans="1:9" x14ac:dyDescent="0.3">
      <c r="A144" s="16">
        <v>49007</v>
      </c>
      <c r="B144" s="17" t="s">
        <v>152</v>
      </c>
      <c r="C144" s="18">
        <v>817654.38000000012</v>
      </c>
      <c r="D144" s="18">
        <v>586342.38</v>
      </c>
      <c r="E144" s="18">
        <v>575191.38</v>
      </c>
      <c r="F144" s="18">
        <f t="shared" si="14"/>
        <v>817654.38000000012</v>
      </c>
      <c r="G144" s="18">
        <f t="shared" si="12"/>
        <v>163530.87600000005</v>
      </c>
      <c r="H144" s="18">
        <v>666362.29</v>
      </c>
      <c r="I144" s="18">
        <f t="shared" si="13"/>
        <v>502831.41399999999</v>
      </c>
    </row>
    <row r="145" spans="1:9" x14ac:dyDescent="0.3">
      <c r="A145" s="16">
        <v>1003</v>
      </c>
      <c r="B145" s="17" t="s">
        <v>153</v>
      </c>
      <c r="C145" s="18">
        <v>274410.23999999999</v>
      </c>
      <c r="D145" s="18">
        <v>217749.08</v>
      </c>
      <c r="E145" s="18">
        <v>222937.25</v>
      </c>
      <c r="F145" s="18">
        <f t="shared" si="14"/>
        <v>274410.23999999999</v>
      </c>
      <c r="G145" s="18">
        <f t="shared" si="12"/>
        <v>54882.048000000003</v>
      </c>
      <c r="H145" s="18">
        <v>217886.02999999997</v>
      </c>
      <c r="I145" s="18">
        <f t="shared" si="13"/>
        <v>163003.98199999996</v>
      </c>
    </row>
    <row r="146" spans="1:9" x14ac:dyDescent="0.3">
      <c r="A146" s="16">
        <v>47001</v>
      </c>
      <c r="B146" s="17" t="s">
        <v>154</v>
      </c>
      <c r="C146" s="18">
        <v>94528.590000000011</v>
      </c>
      <c r="D146" s="18">
        <v>132978.06</v>
      </c>
      <c r="E146" s="18">
        <v>88355.180000000008</v>
      </c>
      <c r="F146" s="18">
        <f t="shared" si="14"/>
        <v>132978.06</v>
      </c>
      <c r="G146" s="18">
        <f t="shared" si="12"/>
        <v>26595.612000000001</v>
      </c>
      <c r="H146" s="18">
        <v>82284.88</v>
      </c>
      <c r="I146" s="18">
        <f t="shared" si="13"/>
        <v>55689.268000000004</v>
      </c>
    </row>
    <row r="147" spans="1:9" x14ac:dyDescent="0.3">
      <c r="A147" s="16">
        <v>12003</v>
      </c>
      <c r="B147" s="17" t="s">
        <v>155</v>
      </c>
      <c r="C147" s="18">
        <v>482990.94</v>
      </c>
      <c r="D147" s="18">
        <v>309231.23</v>
      </c>
      <c r="E147" s="18">
        <v>343068.47000000003</v>
      </c>
      <c r="F147" s="18">
        <f t="shared" si="14"/>
        <v>482990.94</v>
      </c>
      <c r="G147" s="18">
        <f t="shared" si="12"/>
        <v>96598.188000000009</v>
      </c>
      <c r="H147" s="18">
        <v>381601.64</v>
      </c>
      <c r="I147" s="18">
        <f t="shared" si="13"/>
        <v>285003.45199999999</v>
      </c>
    </row>
    <row r="148" spans="1:9" x14ac:dyDescent="0.3">
      <c r="A148" s="16">
        <v>54007</v>
      </c>
      <c r="B148" s="17" t="s">
        <v>156</v>
      </c>
      <c r="C148" s="18">
        <v>128105.22</v>
      </c>
      <c r="D148" s="18">
        <v>118850.47</v>
      </c>
      <c r="E148" s="18">
        <v>126819.02</v>
      </c>
      <c r="F148" s="18">
        <f t="shared" si="14"/>
        <v>128105.22</v>
      </c>
      <c r="G148" s="18">
        <f t="shared" si="12"/>
        <v>25621.044000000002</v>
      </c>
      <c r="H148" s="18">
        <v>119723.50000000001</v>
      </c>
      <c r="I148" s="18">
        <f t="shared" si="13"/>
        <v>94102.456000000006</v>
      </c>
    </row>
    <row r="149" spans="1:9" x14ac:dyDescent="0.3">
      <c r="A149" s="16">
        <v>59002</v>
      </c>
      <c r="B149" s="17" t="s">
        <v>157</v>
      </c>
      <c r="C149" s="18">
        <v>589137.57999999996</v>
      </c>
      <c r="D149" s="18">
        <v>319757.30000000005</v>
      </c>
      <c r="E149" s="18">
        <v>302796.79999999999</v>
      </c>
      <c r="F149" s="18">
        <f t="shared" si="14"/>
        <v>589137.57999999996</v>
      </c>
      <c r="G149" s="18">
        <f t="shared" si="12"/>
        <v>117827.516</v>
      </c>
      <c r="H149" s="18">
        <v>354328.29</v>
      </c>
      <c r="I149" s="18">
        <f t="shared" si="13"/>
        <v>236500.77399999998</v>
      </c>
    </row>
    <row r="150" spans="1:9" x14ac:dyDescent="0.3">
      <c r="A150" s="16">
        <v>2006</v>
      </c>
      <c r="B150" s="17" t="s">
        <v>158</v>
      </c>
      <c r="C150" s="18">
        <v>127180.59999999999</v>
      </c>
      <c r="D150" s="18">
        <v>147867.84</v>
      </c>
      <c r="E150" s="18">
        <v>126976.84</v>
      </c>
      <c r="F150" s="18">
        <f t="shared" si="14"/>
        <v>147867.84</v>
      </c>
      <c r="G150" s="18">
        <f t="shared" si="12"/>
        <v>29573.567999999999</v>
      </c>
      <c r="H150" s="18">
        <v>132944.94</v>
      </c>
      <c r="I150" s="18">
        <f t="shared" si="13"/>
        <v>103371.372</v>
      </c>
    </row>
    <row r="151" spans="1:9" x14ac:dyDescent="0.3">
      <c r="A151" s="16">
        <v>55004</v>
      </c>
      <c r="B151" s="17" t="s">
        <v>159</v>
      </c>
      <c r="C151" s="18">
        <v>101418.98000000001</v>
      </c>
      <c r="D151" s="18">
        <v>75664.12999999999</v>
      </c>
      <c r="E151" s="18">
        <v>82642.45</v>
      </c>
      <c r="F151" s="18">
        <f t="shared" si="14"/>
        <v>101418.98000000001</v>
      </c>
      <c r="G151" s="18">
        <f t="shared" si="12"/>
        <v>20283.796000000002</v>
      </c>
      <c r="H151" s="18">
        <v>86608.999999999985</v>
      </c>
      <c r="I151" s="18">
        <f t="shared" si="13"/>
        <v>66325.203999999983</v>
      </c>
    </row>
    <row r="152" spans="1:9" x14ac:dyDescent="0.3">
      <c r="A152" s="16">
        <v>63003</v>
      </c>
      <c r="B152" s="17" t="s">
        <v>160</v>
      </c>
      <c r="C152" s="18">
        <v>957993.8</v>
      </c>
      <c r="D152" s="18">
        <v>840964.34000000008</v>
      </c>
      <c r="E152" s="18">
        <v>899377.99</v>
      </c>
      <c r="F152" s="18">
        <f t="shared" si="14"/>
        <v>957993.8</v>
      </c>
      <c r="G152" s="18">
        <f t="shared" si="12"/>
        <v>191598.76</v>
      </c>
      <c r="H152" s="18">
        <v>924110.83000000007</v>
      </c>
      <c r="I152" s="18">
        <f t="shared" si="13"/>
        <v>732512.07000000007</v>
      </c>
    </row>
    <row r="153" spans="1:9" x14ac:dyDescent="0.3">
      <c r="A153" s="19"/>
      <c r="B153" s="20" t="s">
        <v>161</v>
      </c>
      <c r="C153" s="18">
        <f>SUM(C4:C152)</f>
        <v>53029558.199999981</v>
      </c>
      <c r="D153" s="18">
        <f>SUM(D4:D152)</f>
        <v>49142635.990000002</v>
      </c>
      <c r="E153" s="18">
        <f>SUM(E4:E152)</f>
        <v>48923836.430000022</v>
      </c>
      <c r="F153" s="18" t="s">
        <v>162</v>
      </c>
      <c r="G153" s="18"/>
      <c r="H153" s="18">
        <f>SUM(H4:H152)</f>
        <v>51951425.289999992</v>
      </c>
      <c r="I153" s="18">
        <f>SUM(I4:I152)</f>
        <v>40196808.572000004</v>
      </c>
    </row>
    <row r="154" spans="1:9" hidden="1" x14ac:dyDescent="0.3">
      <c r="A154" s="21"/>
      <c r="B154" s="21"/>
    </row>
    <row r="155" spans="1:9" hidden="1" x14ac:dyDescent="0.3"/>
    <row r="156" spans="1:9" hidden="1" x14ac:dyDescent="0.3">
      <c r="A156" s="16">
        <v>25003</v>
      </c>
      <c r="B156" s="17" t="s">
        <v>163</v>
      </c>
      <c r="C156" s="18">
        <v>105193.11</v>
      </c>
      <c r="D156" s="18">
        <v>52550.989999999991</v>
      </c>
      <c r="E156" s="18">
        <v>82432.23</v>
      </c>
      <c r="F156" s="18">
        <f>MAX(C156:E156)</f>
        <v>105193.11</v>
      </c>
      <c r="G156" s="18"/>
      <c r="H156" s="18"/>
      <c r="I156" s="18"/>
    </row>
    <row r="157" spans="1:9" hidden="1" x14ac:dyDescent="0.3">
      <c r="H157" s="22" t="s">
        <v>162</v>
      </c>
    </row>
    <row r="158" spans="1:9" hidden="1" x14ac:dyDescent="0.3">
      <c r="E158" s="3" t="s">
        <v>164</v>
      </c>
      <c r="F158" s="23">
        <f>F156*0.2</f>
        <v>21038.622000000003</v>
      </c>
    </row>
    <row r="159" spans="1:9" hidden="1" x14ac:dyDescent="0.3">
      <c r="E159" s="3" t="s">
        <v>165</v>
      </c>
      <c r="F159" s="23">
        <f>F156*0.69</f>
        <v>72583.245899999994</v>
      </c>
    </row>
    <row r="160" spans="1:9" hidden="1" x14ac:dyDescent="0.3">
      <c r="E160" s="3" t="s">
        <v>166</v>
      </c>
      <c r="F160" s="23">
        <f>F156*0.11</f>
        <v>11571.242099999999</v>
      </c>
    </row>
    <row r="161" hidden="1" x14ac:dyDescent="0.3"/>
    <row r="162" hidden="1" x14ac:dyDescent="0.3"/>
  </sheetData>
  <pageMargins left="0.2" right="0.2" top="0.5" bottom="0.5" header="0.3" footer="0.3"/>
  <pageSetup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REV 2022</vt:lpstr>
      <vt:lpstr>'OTHER REV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dcterms:created xsi:type="dcterms:W3CDTF">2022-05-16T19:05:09Z</dcterms:created>
  <dcterms:modified xsi:type="dcterms:W3CDTF">2022-05-16T19:30:38Z</dcterms:modified>
</cp:coreProperties>
</file>