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CARES Act\"/>
    </mc:Choice>
  </mc:AlternateContent>
  <xr:revisionPtr revIDLastSave="0" documentId="8_{D46C8BC1-7D4D-4ACE-814C-E3FD80615326}" xr6:coauthVersionLast="45" xr6:coauthVersionMax="45" xr10:uidLastSave="{00000000-0000-0000-0000-000000000000}"/>
  <bookViews>
    <workbookView xWindow="-120" yWindow="-120" windowWidth="29040" windowHeight="15840" xr2:uid="{65EF6A21-3902-4F79-9CAC-6866E9CC5402}"/>
  </bookViews>
  <sheets>
    <sheet name="Sept Payment" sheetId="18" r:id="rId1"/>
  </sheets>
  <definedNames>
    <definedName name="_xlnm._FilterDatabase" localSheetId="0" hidden="1">'Sept Payment'!$A$4:$D$156</definedName>
    <definedName name="ACTMatch">#REF!</definedName>
    <definedName name="ACTMatchAvg">#REF!</definedName>
    <definedName name="_xlnm.Print_Area" localSheetId="0">'Sept Payment'!$A$6:$H$156</definedName>
    <definedName name="_xlnm.Print_Titles" localSheetId="0">'Sept Payment'!$1:$5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8" l="1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6" i="18"/>
  <c r="C155" i="18"/>
  <c r="H155" i="18" s="1"/>
  <c r="E155" i="18" l="1"/>
  <c r="D155" i="18" l="1"/>
  <c r="G155" i="18" l="1"/>
  <c r="F103" i="18" l="1"/>
  <c r="F32" i="18"/>
  <c r="F155" i="18"/>
</calcChain>
</file>

<file path=xl/sharedStrings.xml><?xml version="1.0" encoding="utf-8"?>
<sst xmlns="http://schemas.openxmlformats.org/spreadsheetml/2006/main" count="170" uniqueCount="167">
  <si>
    <t>Yankton School District 63-3</t>
  </si>
  <si>
    <t>Woonsocket School District 55-4</t>
  </si>
  <si>
    <t>Wolsey-Wessington School District 02-6</t>
  </si>
  <si>
    <t>Winner School District 59-2</t>
  </si>
  <si>
    <t>Wilmot School District 54-7</t>
  </si>
  <si>
    <t>Willow Lake School District 12-3</t>
  </si>
  <si>
    <t>White River School District 47-1</t>
  </si>
  <si>
    <t>White Lake School District 01-3</t>
  </si>
  <si>
    <t>West Central School District 49-7</t>
  </si>
  <si>
    <t>Wessington Springs School District 36-2</t>
  </si>
  <si>
    <t>Webster School District 18-4</t>
  </si>
  <si>
    <t>Waverly School District 14-5</t>
  </si>
  <si>
    <t>Waubay School District 18-3</t>
  </si>
  <si>
    <t>Watertown School District 14-4</t>
  </si>
  <si>
    <t>Warner School District 06-5</t>
  </si>
  <si>
    <t>Wall School District 51-5</t>
  </si>
  <si>
    <t>Wagner School District 11-4</t>
  </si>
  <si>
    <t>Viborg - Hurley 60-6</t>
  </si>
  <si>
    <t>Vermillion School District 13-1</t>
  </si>
  <si>
    <t>Tri-Valley School District 49-6</t>
  </si>
  <si>
    <t>Tripp-Delmont School District 33-5</t>
  </si>
  <si>
    <t>Todd County School District 66-1</t>
  </si>
  <si>
    <t>Timber Lake School District 20-3</t>
  </si>
  <si>
    <t>Tea Area School District 41-5</t>
  </si>
  <si>
    <t>Summit School District 54-6</t>
  </si>
  <si>
    <t>Stanley County School District 57-1</t>
  </si>
  <si>
    <t>Spearfish School District 40-2</t>
  </si>
  <si>
    <t>South Central School District 26-5</t>
  </si>
  <si>
    <t>Smee School District 15-3</t>
  </si>
  <si>
    <t>Sisseton School District 54-2</t>
  </si>
  <si>
    <t>Sioux Valley School District 05-5</t>
  </si>
  <si>
    <t>Sioux Falls School District 49-5</t>
  </si>
  <si>
    <t>Oglala Lakota County School District 65-1</t>
  </si>
  <si>
    <t>Selby School District 62-5</t>
  </si>
  <si>
    <t>Scotland School District 04-3</t>
  </si>
  <si>
    <t>Sanborn Central School District 55-5</t>
  </si>
  <si>
    <t>Rutland School District 39-4</t>
  </si>
  <si>
    <t>Rosholt School District 54-4</t>
  </si>
  <si>
    <t>Redfield School District 56-4</t>
  </si>
  <si>
    <t>Rapid City School District 51-4</t>
  </si>
  <si>
    <t>Platte-Geddes School District 11-5</t>
  </si>
  <si>
    <t>Plankinton School District 01-1</t>
  </si>
  <si>
    <t>Pierre School District 32-2</t>
  </si>
  <si>
    <t>Parkston School District 33-3</t>
  </si>
  <si>
    <t>Parker School District 60-4</t>
  </si>
  <si>
    <t>Oldham-Ramona School District 39-5</t>
  </si>
  <si>
    <t>Oelrichs School District 23-3</t>
  </si>
  <si>
    <t>Northwestern Area School District 56-7</t>
  </si>
  <si>
    <t>Newell School District 09-2</t>
  </si>
  <si>
    <t>New Underwood School District 51-3</t>
  </si>
  <si>
    <t>Mount Vernon School District 17-3</t>
  </si>
  <si>
    <t>Montrose School District 43-2</t>
  </si>
  <si>
    <t>Mobridge-Pollock School District 62-6</t>
  </si>
  <si>
    <t>Mitchell School District 17-2</t>
  </si>
  <si>
    <t>Miller Area School District 29-4</t>
  </si>
  <si>
    <t>Milbank School District 25-4</t>
  </si>
  <si>
    <t>Menno School District 33-2</t>
  </si>
  <si>
    <t>Meade School District 46-1</t>
  </si>
  <si>
    <t>McLaughlin School District 15-2</t>
  </si>
  <si>
    <t>McIntosh School District 15-1</t>
  </si>
  <si>
    <t>McCook Central School District 43-7</t>
  </si>
  <si>
    <t>Marion School District 60-3</t>
  </si>
  <si>
    <t>Madison Central School District 39-2</t>
  </si>
  <si>
    <t>Lyman School District 42-1</t>
  </si>
  <si>
    <t>Leola School District 44-2</t>
  </si>
  <si>
    <t>Lennox School District 41-4</t>
  </si>
  <si>
    <t>Lemmon School District 52-4</t>
  </si>
  <si>
    <t>Lead-Deadwood School District 40-1</t>
  </si>
  <si>
    <t>Langford School District 45-2</t>
  </si>
  <si>
    <t>Lake Preston School District 38-3</t>
  </si>
  <si>
    <t>Kimball School District 07-2</t>
  </si>
  <si>
    <t>Kadoka School District 35-2</t>
  </si>
  <si>
    <t>Jones County School District 37-3</t>
  </si>
  <si>
    <t>Iroquois School District 02-3</t>
  </si>
  <si>
    <t>Irene-Wakonda School District 13-3</t>
  </si>
  <si>
    <t>Ipswich School District 22-6</t>
  </si>
  <si>
    <t>Huron School District 02-2</t>
  </si>
  <si>
    <t>Howard School District 48-3</t>
  </si>
  <si>
    <t>Hoven School District 53-2</t>
  </si>
  <si>
    <t>Hot Springs School District 23-2</t>
  </si>
  <si>
    <t>Hitchcock-Tulare School District 56-6</t>
  </si>
  <si>
    <t>Hill City School District 51-2</t>
  </si>
  <si>
    <t>Highmore-Harrold School District 34-2</t>
  </si>
  <si>
    <t>Herreid School District 10-1</t>
  </si>
  <si>
    <t>Henry School District 14-2</t>
  </si>
  <si>
    <t>Harrisburg School District 41-2</t>
  </si>
  <si>
    <t>Harding County School District 31-1</t>
  </si>
  <si>
    <t>Hanson School District 30-1</t>
  </si>
  <si>
    <t>Hamlin School District 28-3</t>
  </si>
  <si>
    <t>Haakon School District 27-1</t>
  </si>
  <si>
    <t>Groton Area School District 06-6</t>
  </si>
  <si>
    <t>Gregory School District 26-4</t>
  </si>
  <si>
    <t>Gettysburg School District 53-1</t>
  </si>
  <si>
    <t>Gayville-Volin School District 63-1</t>
  </si>
  <si>
    <t>Garretson School District 49-4</t>
  </si>
  <si>
    <t>Freeman School District 33-1</t>
  </si>
  <si>
    <t>Frederick Area School District 06-2</t>
  </si>
  <si>
    <t>Florence School District 14-1</t>
  </si>
  <si>
    <t>Flandreau School District 50-3</t>
  </si>
  <si>
    <t>Faulkton School District 24-4</t>
  </si>
  <si>
    <t>Faith School District 46-2</t>
  </si>
  <si>
    <t>Eureka School District 44-1</t>
  </si>
  <si>
    <t>Ethan School District 17-1</t>
  </si>
  <si>
    <t>Estelline School District 28-2</t>
  </si>
  <si>
    <t>Elkton School District 05-3</t>
  </si>
  <si>
    <t>Elk Point-Jefferson School District 61-7</t>
  </si>
  <si>
    <t>Elk Mountain School District 16-2</t>
  </si>
  <si>
    <t>Edmunds Central School District 22-5</t>
  </si>
  <si>
    <t>Edgemont School District 23-1</t>
  </si>
  <si>
    <t>Eagle Butte School District 20-1</t>
  </si>
  <si>
    <t>Dupree School District 64-2</t>
  </si>
  <si>
    <t>Douglas School District 51-1</t>
  </si>
  <si>
    <t>Doland School District 56-2</t>
  </si>
  <si>
    <t>Deuel School District 19-4</t>
  </si>
  <si>
    <t>Deubrook School District 05-6</t>
  </si>
  <si>
    <t>Dell Rapids School District 49-3</t>
  </si>
  <si>
    <t>De Smet School District 38-2</t>
  </si>
  <si>
    <t>Dakota Valley School District 61-8</t>
  </si>
  <si>
    <t>Custer School District 16-1</t>
  </si>
  <si>
    <t>Corsica-Stickney School District 21-3</t>
  </si>
  <si>
    <t>Colome Consolidated School District 59-3</t>
  </si>
  <si>
    <t>Colman-Egan School District 50-5</t>
  </si>
  <si>
    <t>Clark School District 12-2</t>
  </si>
  <si>
    <t>Chester School District 39-1</t>
  </si>
  <si>
    <t>Chamberlain School District 07-1</t>
  </si>
  <si>
    <t>Centerville School District 60-1</t>
  </si>
  <si>
    <t>Castlewood School District 28-1</t>
  </si>
  <si>
    <t>Canton School District 41-1</t>
  </si>
  <si>
    <t>Canistota School District 43-1</t>
  </si>
  <si>
    <t>Burke School District 26-2</t>
  </si>
  <si>
    <t>Brookings School District 05-1</t>
  </si>
  <si>
    <t>Britton-Hecla School District 45-4</t>
  </si>
  <si>
    <t>Bridgewater-Emery School District 30-3</t>
  </si>
  <si>
    <t>Brandon Valley School District 49-2</t>
  </si>
  <si>
    <t>Bowdle School District 22-1</t>
  </si>
  <si>
    <t>Bon Homme School District 04-2</t>
  </si>
  <si>
    <t>Bison School District 52-1</t>
  </si>
  <si>
    <t>Big Stone City School District 25-1</t>
  </si>
  <si>
    <t>Beresford School District 61-2</t>
  </si>
  <si>
    <t>Bennett County School District 03-1</t>
  </si>
  <si>
    <t>Belle Fourche School District 09-1</t>
  </si>
  <si>
    <t>Baltic School District 49-1</t>
  </si>
  <si>
    <t>Avon School District 04-1</t>
  </si>
  <si>
    <t>Armour School District 21-1</t>
  </si>
  <si>
    <t>Arlington School District 38-1</t>
  </si>
  <si>
    <t>Andes Central School District 11-1</t>
  </si>
  <si>
    <t>Alcester-Hudson School District 61-1</t>
  </si>
  <si>
    <t>Agar-Blunt-Onida School District 58-3</t>
  </si>
  <si>
    <t>Aberdeen School District 06-1</t>
  </si>
  <si>
    <t>School District</t>
  </si>
  <si>
    <t>District #</t>
  </si>
  <si>
    <t>Corona Virus Relief Funds (CRF)</t>
  </si>
  <si>
    <t>Questions - call Dept. of Education, Division of Finance &amp; Management, 605-773-3248</t>
  </si>
  <si>
    <t xml:space="preserve"> September 2020 </t>
  </si>
  <si>
    <t>Revenue Code  - 4129</t>
  </si>
  <si>
    <t xml:space="preserve"> October 2020</t>
  </si>
  <si>
    <t xml:space="preserve"> December 2020</t>
  </si>
  <si>
    <t xml:space="preserve"> </t>
  </si>
  <si>
    <t>TOTAL CRF</t>
  </si>
  <si>
    <t>TOTAL  PAYMENT</t>
  </si>
  <si>
    <t>Fall 2020 Census K-12 Enrollment</t>
  </si>
  <si>
    <t>https://doe.sd.gov/ofm/enrollment.aspx</t>
  </si>
  <si>
    <t>March 2020 Adjustments</t>
  </si>
  <si>
    <t>Revenue Code - 4129</t>
  </si>
  <si>
    <t xml:space="preserve">Fall 2020 Census Enrollment as per Data Reporting: </t>
  </si>
  <si>
    <t>Fall 2020 Census Adjusted in March</t>
  </si>
  <si>
    <t>as of 3/26/2021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</si>
</sst>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10"/>
      <name val="Arial"/>
    </font>
    <font>
      <sz val="11"/>
      <color theme="1"/>
      <name val="Ebrima"/>
    </font>
    <font>
      <b/>
      <sz val="12"/>
      <name val="Ebrima"/>
    </font>
    <font>
      <sz val="12"/>
      <color theme="1"/>
      <name val="Ebrima"/>
    </font>
    <font>
      <sz val="16"/>
      <color theme="1"/>
      <name val="Ebrima"/>
    </font>
    <font>
      <sz val="9"/>
      <color theme="1"/>
      <name val="Ebrima"/>
    </font>
    <font>
      <i/>
      <sz val="10"/>
      <color theme="1"/>
      <name val="Ebrima"/>
    </font>
    <font>
      <sz val="12"/>
      <name val="Ebrima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6" fillId="0" borderId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7" fillId="0" borderId="0" xfId="0" applyFont="1" applyFill="1"/>
    <xf numFmtId="164" fontId="7" fillId="0" borderId="0" xfId="4" applyNumberFormat="1" applyFont="1" applyFill="1"/>
    <xf numFmtId="0" fontId="10" fillId="0" borderId="0" xfId="0" applyFont="1" applyFill="1"/>
    <xf numFmtId="0" fontId="7" fillId="0" borderId="1" xfId="0" applyFont="1" applyFill="1" applyBorder="1"/>
    <xf numFmtId="164" fontId="7" fillId="0" borderId="6" xfId="4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7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center"/>
    </xf>
    <xf numFmtId="0" fontId="3" fillId="0" borderId="0" xfId="0" applyFont="1" applyFill="1"/>
    <xf numFmtId="164" fontId="0" fillId="0" borderId="0" xfId="4" applyNumberFormat="1" applyFont="1" applyFill="1"/>
    <xf numFmtId="17" fontId="9" fillId="2" borderId="3" xfId="0" applyNumberFormat="1" applyFont="1" applyFill="1" applyBorder="1" applyAlignment="1">
      <alignment horizontal="center" wrapText="1"/>
    </xf>
    <xf numFmtId="9" fontId="9" fillId="2" borderId="15" xfId="0" applyNumberFormat="1" applyFont="1" applyFill="1" applyBorder="1" applyAlignment="1">
      <alignment horizontal="center" wrapText="1"/>
    </xf>
    <xf numFmtId="9" fontId="11" fillId="0" borderId="16" xfId="0" applyNumberFormat="1" applyFont="1" applyFill="1" applyBorder="1" applyAlignment="1">
      <alignment horizontal="center"/>
    </xf>
    <xf numFmtId="164" fontId="7" fillId="0" borderId="17" xfId="4" applyNumberFormat="1" applyFont="1" applyFill="1" applyBorder="1"/>
    <xf numFmtId="164" fontId="7" fillId="0" borderId="18" xfId="4" applyNumberFormat="1" applyFont="1" applyFill="1" applyBorder="1"/>
    <xf numFmtId="164" fontId="7" fillId="0" borderId="19" xfId="4" applyNumberFormat="1" applyFont="1" applyFill="1" applyBorder="1"/>
    <xf numFmtId="164" fontId="7" fillId="0" borderId="20" xfId="4" applyNumberFormat="1" applyFont="1" applyFill="1" applyBorder="1"/>
    <xf numFmtId="44" fontId="7" fillId="0" borderId="19" xfId="4" applyFont="1" applyFill="1" applyBorder="1"/>
    <xf numFmtId="17" fontId="9" fillId="2" borderId="21" xfId="0" applyNumberFormat="1" applyFont="1" applyFill="1" applyBorder="1" applyAlignment="1">
      <alignment horizontal="center" wrapText="1"/>
    </xf>
    <xf numFmtId="9" fontId="11" fillId="0" borderId="22" xfId="0" applyNumberFormat="1" applyFont="1" applyFill="1" applyBorder="1" applyAlignment="1">
      <alignment horizontal="center"/>
    </xf>
    <xf numFmtId="164" fontId="7" fillId="0" borderId="23" xfId="4" applyNumberFormat="1" applyFont="1" applyFill="1" applyBorder="1"/>
    <xf numFmtId="17" fontId="9" fillId="2" borderId="2" xfId="0" applyNumberFormat="1" applyFont="1" applyFill="1" applyBorder="1" applyAlignment="1">
      <alignment horizontal="center" wrapText="1"/>
    </xf>
    <xf numFmtId="164" fontId="7" fillId="0" borderId="2" xfId="4" applyNumberFormat="1" applyFont="1" applyFill="1" applyBorder="1"/>
    <xf numFmtId="44" fontId="7" fillId="0" borderId="2" xfId="4" applyFont="1" applyFill="1" applyBorder="1"/>
    <xf numFmtId="0" fontId="7" fillId="0" borderId="2" xfId="0" applyFont="1" applyFill="1" applyBorder="1"/>
    <xf numFmtId="164" fontId="7" fillId="0" borderId="12" xfId="4" applyNumberFormat="1" applyFont="1" applyFill="1" applyBorder="1"/>
    <xf numFmtId="0" fontId="13" fillId="2" borderId="15" xfId="0" applyFont="1" applyFill="1" applyBorder="1" applyAlignment="1">
      <alignment horizontal="center" wrapText="1"/>
    </xf>
    <xf numFmtId="3" fontId="7" fillId="0" borderId="17" xfId="0" applyNumberFormat="1" applyFont="1" applyFill="1" applyBorder="1"/>
    <xf numFmtId="0" fontId="3" fillId="0" borderId="0" xfId="0" applyFont="1" applyFill="1" applyBorder="1"/>
    <xf numFmtId="164" fontId="0" fillId="0" borderId="0" xfId="4" applyNumberFormat="1" applyFont="1" applyFill="1" applyBorder="1"/>
    <xf numFmtId="0" fontId="14" fillId="0" borderId="0" xfId="9" applyFill="1"/>
    <xf numFmtId="0" fontId="11" fillId="0" borderId="0" xfId="0" applyFont="1" applyFill="1" applyAlignment="1">
      <alignment horizontal="right"/>
    </xf>
    <xf numFmtId="3" fontId="7" fillId="3" borderId="17" xfId="0" applyNumberFormat="1" applyFont="1" applyFill="1" applyBorder="1"/>
    <xf numFmtId="3" fontId="7" fillId="0" borderId="19" xfId="0" applyNumberFormat="1" applyFont="1" applyFill="1" applyBorder="1"/>
    <xf numFmtId="0" fontId="15" fillId="3" borderId="0" xfId="9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7" fillId="0" borderId="24" xfId="4" applyNumberFormat="1" applyFont="1" applyFill="1" applyBorder="1"/>
    <xf numFmtId="0" fontId="12" fillId="0" borderId="12" xfId="0" applyFont="1" applyFill="1" applyBorder="1" applyAlignment="1">
      <alignment horizontal="center"/>
    </xf>
  </cellXfs>
  <cellStyles count="10">
    <cellStyle name="Currency" xfId="4" builtinId="4"/>
    <cellStyle name="Hyperlink" xfId="9" builtinId="8"/>
    <cellStyle name="Normal" xfId="0" builtinId="0"/>
    <cellStyle name="Normal 2" xfId="5" xr:uid="{424581FA-4606-4B4B-A2CE-41411CE92C17}"/>
    <cellStyle name="Normal 2 2" xfId="3" xr:uid="{2ABC10D1-FE63-4EFC-B44F-6856B2EFFB9D}"/>
    <cellStyle name="Normal 2 3" xfId="7" xr:uid="{1BD46D33-38F8-47B5-AC8F-32AEDD2AC335}"/>
    <cellStyle name="Normal 3" xfId="8" xr:uid="{CEE0529C-A4DA-424D-B60C-FA9BC83FAC11}"/>
    <cellStyle name="Normal 4" xfId="1" xr:uid="{4506780B-F6B0-4726-923C-8052B3F0660A}"/>
    <cellStyle name="Normal 7" xfId="2" xr:uid="{9EA03B1A-5501-4ABC-968E-826CC983D2E4}"/>
    <cellStyle name="Percent 2" xfId="6" xr:uid="{510D4B2C-6198-4AE7-84B2-C055D9823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438397</xdr:colOff>
      <xdr:row>0</xdr:row>
      <xdr:rowOff>198981</xdr:rowOff>
    </xdr:from>
    <xdr:to>
      <xdr:col>7</xdr:col>
      <xdr:colOff>1030791</xdr:colOff>
      <xdr:row>2</xdr:row>
      <xdr:rowOff>106794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41D9C9-C7E3-44CF-AE9F-D599D0C7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9929" y="198981"/>
          <a:ext cx="1749733" cy="440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e.sd.gov/ofm/enrollmen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380A-93DC-484D-8A1A-524129DC464E}">
  <sheetPr>
    <pageSetUpPr fitToPage="1"/>
  </sheetPr>
  <dimension ref="A1:H160"/>
  <sheetViews>
    <sheetView showGridLines="0" tabSelected="1" zoomScale="93" zoomScaleNormal="93" workbookViewId="0">
      <pane ySplit="4" topLeftCell="A5" activePane="bottomLeft" state="frozen"/>
      <selection pane="bottomLeft" activeCell="F2" sqref="F2"/>
    </sheetView>
  </sheetViews>
  <sheetFormatPr defaultColWidth="9.140625" defaultRowHeight="16.5" x14ac:dyDescent="0.3"/>
  <cols>
    <col min="1" max="1" width="11.7109375" style="2" customWidth="1"/>
    <col min="2" max="2" width="44" style="2" bestFit="1" customWidth="1"/>
    <col min="3" max="3" width="38.42578125" style="2" bestFit="1" customWidth="1"/>
    <col min="4" max="4" width="18.28515625" style="2" bestFit="1" customWidth="1"/>
    <col min="5" max="5" width="17.28515625" style="2" bestFit="1" customWidth="1"/>
    <col min="6" max="6" width="17.42578125" style="2" bestFit="1" customWidth="1"/>
    <col min="7" max="7" width="17.42578125" style="2" customWidth="1"/>
    <col min="8" max="8" width="19.7109375" style="2" customWidth="1"/>
    <col min="9" max="16384" width="9.140625" style="2"/>
  </cols>
  <sheetData>
    <row r="1" spans="1:8" ht="25.5" x14ac:dyDescent="0.5">
      <c r="B1" s="4" t="s">
        <v>151</v>
      </c>
      <c r="C1" s="4"/>
      <c r="F1" s="46" t="s">
        <v>166</v>
      </c>
    </row>
    <row r="2" spans="1:8" x14ac:dyDescent="0.3">
      <c r="B2" s="42" t="s">
        <v>164</v>
      </c>
      <c r="C2" s="41" t="s">
        <v>161</v>
      </c>
    </row>
    <row r="3" spans="1:8" x14ac:dyDescent="0.3">
      <c r="B3" s="42"/>
    </row>
    <row r="4" spans="1:8" ht="46.5" customHeight="1" x14ac:dyDescent="0.3">
      <c r="A4" s="17" t="s">
        <v>150</v>
      </c>
      <c r="B4" s="18" t="s">
        <v>149</v>
      </c>
      <c r="C4" s="37" t="s">
        <v>160</v>
      </c>
      <c r="D4" s="22" t="s">
        <v>153</v>
      </c>
      <c r="E4" s="32" t="s">
        <v>155</v>
      </c>
      <c r="F4" s="29" t="s">
        <v>156</v>
      </c>
      <c r="G4" s="29" t="s">
        <v>162</v>
      </c>
      <c r="H4" s="21" t="s">
        <v>158</v>
      </c>
    </row>
    <row r="5" spans="1:8" ht="16.149999999999999" customHeight="1" x14ac:dyDescent="0.3">
      <c r="A5" s="14"/>
      <c r="B5" s="15"/>
      <c r="C5" s="45" t="s">
        <v>165</v>
      </c>
      <c r="D5" s="23" t="s">
        <v>154</v>
      </c>
      <c r="E5" s="16" t="s">
        <v>154</v>
      </c>
      <c r="F5" s="30" t="s">
        <v>154</v>
      </c>
      <c r="G5" s="30" t="s">
        <v>163</v>
      </c>
      <c r="H5" s="16" t="s">
        <v>154</v>
      </c>
    </row>
    <row r="6" spans="1:8" x14ac:dyDescent="0.3">
      <c r="A6" s="7">
        <v>6001</v>
      </c>
      <c r="B6" s="8" t="s">
        <v>148</v>
      </c>
      <c r="C6" s="38">
        <v>4474</v>
      </c>
      <c r="D6" s="24">
        <v>2011950</v>
      </c>
      <c r="E6" s="33"/>
      <c r="F6" s="31">
        <v>225050</v>
      </c>
      <c r="G6" s="31">
        <v>0</v>
      </c>
      <c r="H6" s="6">
        <f>C6*500</f>
        <v>2237000</v>
      </c>
    </row>
    <row r="7" spans="1:8" x14ac:dyDescent="0.3">
      <c r="A7" s="11">
        <v>58003</v>
      </c>
      <c r="B7" s="5" t="s">
        <v>147</v>
      </c>
      <c r="C7" s="38">
        <v>265</v>
      </c>
      <c r="D7" s="25">
        <v>119700</v>
      </c>
      <c r="E7" s="33"/>
      <c r="F7" s="31">
        <v>12800</v>
      </c>
      <c r="G7" s="31">
        <v>0</v>
      </c>
      <c r="H7" s="6">
        <f t="shared" ref="H7:H70" si="0">C7*500</f>
        <v>132500</v>
      </c>
    </row>
    <row r="8" spans="1:8" x14ac:dyDescent="0.3">
      <c r="A8" s="11">
        <v>61001</v>
      </c>
      <c r="B8" s="5" t="s">
        <v>146</v>
      </c>
      <c r="C8" s="38">
        <v>344</v>
      </c>
      <c r="D8" s="25">
        <v>154350</v>
      </c>
      <c r="E8" s="33"/>
      <c r="F8" s="31">
        <v>17650</v>
      </c>
      <c r="G8" s="31">
        <v>0</v>
      </c>
      <c r="H8" s="6">
        <f t="shared" si="0"/>
        <v>172000</v>
      </c>
    </row>
    <row r="9" spans="1:8" x14ac:dyDescent="0.3">
      <c r="A9" s="11">
        <v>11001</v>
      </c>
      <c r="B9" s="5" t="s">
        <v>145</v>
      </c>
      <c r="C9" s="38">
        <v>325</v>
      </c>
      <c r="D9" s="25">
        <v>140850</v>
      </c>
      <c r="E9" s="33"/>
      <c r="F9" s="31">
        <v>21650</v>
      </c>
      <c r="G9" s="31">
        <v>0</v>
      </c>
      <c r="H9" s="6">
        <f t="shared" si="0"/>
        <v>162500</v>
      </c>
    </row>
    <row r="10" spans="1:8" x14ac:dyDescent="0.3">
      <c r="A10" s="11">
        <v>38001</v>
      </c>
      <c r="B10" s="5" t="s">
        <v>144</v>
      </c>
      <c r="C10" s="38">
        <v>258</v>
      </c>
      <c r="D10" s="25">
        <v>115200</v>
      </c>
      <c r="E10" s="33"/>
      <c r="F10" s="31">
        <v>13800</v>
      </c>
      <c r="G10" s="31">
        <v>0</v>
      </c>
      <c r="H10" s="6">
        <f t="shared" si="0"/>
        <v>129000</v>
      </c>
    </row>
    <row r="11" spans="1:8" x14ac:dyDescent="0.3">
      <c r="A11" s="11">
        <v>21001</v>
      </c>
      <c r="B11" s="5" t="s">
        <v>143</v>
      </c>
      <c r="C11" s="38">
        <v>180</v>
      </c>
      <c r="D11" s="25">
        <v>79200</v>
      </c>
      <c r="E11" s="33"/>
      <c r="F11" s="31">
        <v>10800</v>
      </c>
      <c r="G11" s="31">
        <v>0</v>
      </c>
      <c r="H11" s="6">
        <f t="shared" si="0"/>
        <v>90000</v>
      </c>
    </row>
    <row r="12" spans="1:8" x14ac:dyDescent="0.3">
      <c r="A12" s="11">
        <v>4001</v>
      </c>
      <c r="B12" s="5" t="s">
        <v>142</v>
      </c>
      <c r="C12" s="38">
        <v>231</v>
      </c>
      <c r="D12" s="25">
        <v>100350</v>
      </c>
      <c r="E12" s="33"/>
      <c r="F12" s="31">
        <v>15150</v>
      </c>
      <c r="G12" s="31">
        <v>0</v>
      </c>
      <c r="H12" s="6">
        <f t="shared" si="0"/>
        <v>115500</v>
      </c>
    </row>
    <row r="13" spans="1:8" x14ac:dyDescent="0.3">
      <c r="A13" s="11">
        <v>49001</v>
      </c>
      <c r="B13" s="5" t="s">
        <v>141</v>
      </c>
      <c r="C13" s="38">
        <v>519</v>
      </c>
      <c r="D13" s="25">
        <v>222300</v>
      </c>
      <c r="E13" s="33"/>
      <c r="F13" s="31">
        <v>37200</v>
      </c>
      <c r="G13" s="31">
        <v>0</v>
      </c>
      <c r="H13" s="6">
        <f t="shared" si="0"/>
        <v>259500</v>
      </c>
    </row>
    <row r="14" spans="1:8" x14ac:dyDescent="0.3">
      <c r="A14" s="11">
        <v>9001</v>
      </c>
      <c r="B14" s="5" t="s">
        <v>140</v>
      </c>
      <c r="C14" s="38">
        <v>1375</v>
      </c>
      <c r="D14" s="25">
        <v>620550</v>
      </c>
      <c r="E14" s="33"/>
      <c r="F14" s="31">
        <v>66950</v>
      </c>
      <c r="G14" s="31">
        <v>0</v>
      </c>
      <c r="H14" s="6">
        <f t="shared" si="0"/>
        <v>687500</v>
      </c>
    </row>
    <row r="15" spans="1:8" x14ac:dyDescent="0.3">
      <c r="A15" s="11">
        <v>3001</v>
      </c>
      <c r="B15" s="5" t="s">
        <v>139</v>
      </c>
      <c r="C15" s="38">
        <v>487</v>
      </c>
      <c r="D15" s="25">
        <v>230400</v>
      </c>
      <c r="E15" s="33"/>
      <c r="F15" s="31">
        <v>13100</v>
      </c>
      <c r="G15" s="31">
        <v>0</v>
      </c>
      <c r="H15" s="6">
        <f t="shared" si="0"/>
        <v>243500</v>
      </c>
    </row>
    <row r="16" spans="1:8" x14ac:dyDescent="0.3">
      <c r="A16" s="11">
        <v>61002</v>
      </c>
      <c r="B16" s="5" t="s">
        <v>138</v>
      </c>
      <c r="C16" s="38">
        <v>703</v>
      </c>
      <c r="D16" s="25">
        <v>316350</v>
      </c>
      <c r="E16" s="33"/>
      <c r="F16" s="31">
        <v>35150</v>
      </c>
      <c r="G16" s="31">
        <v>0</v>
      </c>
      <c r="H16" s="6">
        <f t="shared" si="0"/>
        <v>351500</v>
      </c>
    </row>
    <row r="17" spans="1:8" x14ac:dyDescent="0.3">
      <c r="A17" s="11">
        <v>25001</v>
      </c>
      <c r="B17" s="5" t="s">
        <v>137</v>
      </c>
      <c r="C17" s="38">
        <v>70</v>
      </c>
      <c r="D17" s="25">
        <v>31050</v>
      </c>
      <c r="E17" s="33"/>
      <c r="F17" s="31">
        <v>3950</v>
      </c>
      <c r="G17" s="31">
        <v>0</v>
      </c>
      <c r="H17" s="6">
        <f t="shared" si="0"/>
        <v>35000</v>
      </c>
    </row>
    <row r="18" spans="1:8" x14ac:dyDescent="0.3">
      <c r="A18" s="11">
        <v>52001</v>
      </c>
      <c r="B18" s="5" t="s">
        <v>136</v>
      </c>
      <c r="C18" s="38">
        <v>141</v>
      </c>
      <c r="D18" s="25">
        <v>63000</v>
      </c>
      <c r="E18" s="33"/>
      <c r="F18" s="31">
        <v>7500</v>
      </c>
      <c r="G18" s="31">
        <v>0</v>
      </c>
      <c r="H18" s="6">
        <f t="shared" si="0"/>
        <v>70500</v>
      </c>
    </row>
    <row r="19" spans="1:8" x14ac:dyDescent="0.3">
      <c r="A19" s="11">
        <v>4002</v>
      </c>
      <c r="B19" s="5" t="s">
        <v>135</v>
      </c>
      <c r="C19" s="38">
        <v>495</v>
      </c>
      <c r="D19" s="25">
        <v>229950</v>
      </c>
      <c r="E19" s="33"/>
      <c r="F19" s="31">
        <v>17550</v>
      </c>
      <c r="G19" s="31">
        <v>0</v>
      </c>
      <c r="H19" s="6">
        <f t="shared" si="0"/>
        <v>247500</v>
      </c>
    </row>
    <row r="20" spans="1:8" x14ac:dyDescent="0.3">
      <c r="A20" s="9">
        <v>22001</v>
      </c>
      <c r="B20" s="10" t="s">
        <v>134</v>
      </c>
      <c r="C20" s="38">
        <v>118</v>
      </c>
      <c r="D20" s="26">
        <v>50400</v>
      </c>
      <c r="E20" s="33"/>
      <c r="F20" s="31">
        <v>8600</v>
      </c>
      <c r="G20" s="31">
        <v>0</v>
      </c>
      <c r="H20" s="6">
        <f t="shared" si="0"/>
        <v>59000</v>
      </c>
    </row>
    <row r="21" spans="1:8" s="1" customFormat="1" x14ac:dyDescent="0.3">
      <c r="A21" s="19">
        <v>49002</v>
      </c>
      <c r="B21" s="19" t="s">
        <v>133</v>
      </c>
      <c r="C21" s="38">
        <v>4643</v>
      </c>
      <c r="D21" s="20">
        <v>0</v>
      </c>
      <c r="E21" s="33"/>
      <c r="F21" s="31">
        <v>2321500</v>
      </c>
      <c r="G21" s="31">
        <v>0</v>
      </c>
      <c r="H21" s="6">
        <f t="shared" si="0"/>
        <v>2321500</v>
      </c>
    </row>
    <row r="22" spans="1:8" x14ac:dyDescent="0.3">
      <c r="A22" s="7">
        <v>30003</v>
      </c>
      <c r="B22" s="8" t="s">
        <v>132</v>
      </c>
      <c r="C22" s="38">
        <v>333</v>
      </c>
      <c r="D22" s="24">
        <v>141750</v>
      </c>
      <c r="E22" s="33"/>
      <c r="F22" s="31">
        <v>24750</v>
      </c>
      <c r="G22" s="31">
        <v>0</v>
      </c>
      <c r="H22" s="6">
        <f t="shared" si="0"/>
        <v>166500</v>
      </c>
    </row>
    <row r="23" spans="1:8" x14ac:dyDescent="0.3">
      <c r="A23" s="9">
        <v>45004</v>
      </c>
      <c r="B23" s="10" t="s">
        <v>131</v>
      </c>
      <c r="C23" s="43">
        <v>432</v>
      </c>
      <c r="D23" s="26">
        <v>188100</v>
      </c>
      <c r="E23" s="33"/>
      <c r="F23" s="31">
        <v>27400</v>
      </c>
      <c r="G23" s="31">
        <v>500</v>
      </c>
      <c r="H23" s="6">
        <f t="shared" si="0"/>
        <v>216000</v>
      </c>
    </row>
    <row r="24" spans="1:8" s="1" customFormat="1" x14ac:dyDescent="0.3">
      <c r="A24" s="39">
        <v>5001</v>
      </c>
      <c r="B24" s="39" t="s">
        <v>130</v>
      </c>
      <c r="C24" s="38">
        <v>3344</v>
      </c>
      <c r="D24" s="40">
        <v>0</v>
      </c>
      <c r="E24" s="33">
        <v>1534500</v>
      </c>
      <c r="F24" s="31">
        <v>137500</v>
      </c>
      <c r="G24" s="31">
        <v>0</v>
      </c>
      <c r="H24" s="6">
        <f t="shared" si="0"/>
        <v>1672000</v>
      </c>
    </row>
    <row r="25" spans="1:8" x14ac:dyDescent="0.3">
      <c r="A25" s="7">
        <v>26002</v>
      </c>
      <c r="B25" s="8" t="s">
        <v>129</v>
      </c>
      <c r="C25" s="38">
        <v>253</v>
      </c>
      <c r="D25" s="24">
        <v>115200</v>
      </c>
      <c r="E25" s="33"/>
      <c r="F25" s="31">
        <v>11300</v>
      </c>
      <c r="G25" s="31">
        <v>0</v>
      </c>
      <c r="H25" s="6">
        <f t="shared" si="0"/>
        <v>126500</v>
      </c>
    </row>
    <row r="26" spans="1:8" x14ac:dyDescent="0.3">
      <c r="A26" s="11">
        <v>43001</v>
      </c>
      <c r="B26" s="5" t="s">
        <v>128</v>
      </c>
      <c r="C26" s="38">
        <v>217</v>
      </c>
      <c r="D26" s="25">
        <v>96300</v>
      </c>
      <c r="E26" s="33"/>
      <c r="F26" s="31">
        <v>12200</v>
      </c>
      <c r="G26" s="31">
        <v>0</v>
      </c>
      <c r="H26" s="6">
        <f t="shared" si="0"/>
        <v>108500</v>
      </c>
    </row>
    <row r="27" spans="1:8" x14ac:dyDescent="0.3">
      <c r="A27" s="11">
        <v>41001</v>
      </c>
      <c r="B27" s="5" t="s">
        <v>127</v>
      </c>
      <c r="C27" s="38">
        <v>863</v>
      </c>
      <c r="D27" s="25">
        <v>400950</v>
      </c>
      <c r="E27" s="33"/>
      <c r="F27" s="31">
        <v>30550</v>
      </c>
      <c r="G27" s="31">
        <v>0</v>
      </c>
      <c r="H27" s="6">
        <f t="shared" si="0"/>
        <v>431500</v>
      </c>
    </row>
    <row r="28" spans="1:8" x14ac:dyDescent="0.3">
      <c r="A28" s="11">
        <v>28001</v>
      </c>
      <c r="B28" s="5" t="s">
        <v>126</v>
      </c>
      <c r="C28" s="38">
        <v>310</v>
      </c>
      <c r="D28" s="25">
        <v>133650</v>
      </c>
      <c r="E28" s="33"/>
      <c r="F28" s="31">
        <v>21350</v>
      </c>
      <c r="G28" s="31">
        <v>0</v>
      </c>
      <c r="H28" s="6">
        <f t="shared" si="0"/>
        <v>155000</v>
      </c>
    </row>
    <row r="29" spans="1:8" x14ac:dyDescent="0.3">
      <c r="A29" s="11">
        <v>60001</v>
      </c>
      <c r="B29" s="5" t="s">
        <v>125</v>
      </c>
      <c r="C29" s="38">
        <v>282</v>
      </c>
      <c r="D29" s="25">
        <v>123300</v>
      </c>
      <c r="E29" s="33"/>
      <c r="F29" s="31">
        <v>17700</v>
      </c>
      <c r="G29" s="31">
        <v>0</v>
      </c>
      <c r="H29" s="6">
        <f t="shared" si="0"/>
        <v>141000</v>
      </c>
    </row>
    <row r="30" spans="1:8" x14ac:dyDescent="0.3">
      <c r="A30" s="11">
        <v>7001</v>
      </c>
      <c r="B30" s="5" t="s">
        <v>124</v>
      </c>
      <c r="C30" s="43">
        <v>873</v>
      </c>
      <c r="D30" s="25">
        <v>390600</v>
      </c>
      <c r="E30" s="33"/>
      <c r="F30" s="31">
        <v>46400</v>
      </c>
      <c r="G30" s="31">
        <v>-500</v>
      </c>
      <c r="H30" s="6">
        <f t="shared" si="0"/>
        <v>436500</v>
      </c>
    </row>
    <row r="31" spans="1:8" x14ac:dyDescent="0.3">
      <c r="A31" s="11">
        <v>39001</v>
      </c>
      <c r="B31" s="5" t="s">
        <v>123</v>
      </c>
      <c r="C31" s="38">
        <v>549</v>
      </c>
      <c r="D31" s="25">
        <v>251550</v>
      </c>
      <c r="E31" s="33"/>
      <c r="F31" s="31">
        <v>22950</v>
      </c>
      <c r="G31" s="31">
        <v>0</v>
      </c>
      <c r="H31" s="6">
        <f t="shared" si="0"/>
        <v>274500</v>
      </c>
    </row>
    <row r="32" spans="1:8" x14ac:dyDescent="0.3">
      <c r="A32" s="11">
        <v>12002</v>
      </c>
      <c r="B32" s="5" t="s">
        <v>122</v>
      </c>
      <c r="C32" s="38">
        <v>435</v>
      </c>
      <c r="D32" s="25">
        <v>183600</v>
      </c>
      <c r="E32" s="33"/>
      <c r="F32" s="31">
        <f>H32-D32</f>
        <v>33900</v>
      </c>
      <c r="G32" s="31">
        <v>0</v>
      </c>
      <c r="H32" s="6">
        <f t="shared" si="0"/>
        <v>217500</v>
      </c>
    </row>
    <row r="33" spans="1:8" x14ac:dyDescent="0.3">
      <c r="A33" s="11">
        <v>50005</v>
      </c>
      <c r="B33" s="5" t="s">
        <v>121</v>
      </c>
      <c r="C33" s="38">
        <v>279</v>
      </c>
      <c r="D33" s="25">
        <v>122850</v>
      </c>
      <c r="E33" s="33"/>
      <c r="F33" s="31">
        <v>16650</v>
      </c>
      <c r="G33" s="31">
        <v>0</v>
      </c>
      <c r="H33" s="6">
        <f t="shared" si="0"/>
        <v>139500</v>
      </c>
    </row>
    <row r="34" spans="1:8" x14ac:dyDescent="0.3">
      <c r="A34" s="11">
        <v>59003</v>
      </c>
      <c r="B34" s="5" t="s">
        <v>120</v>
      </c>
      <c r="C34" s="38">
        <v>202</v>
      </c>
      <c r="D34" s="25">
        <v>90000</v>
      </c>
      <c r="E34" s="33"/>
      <c r="F34" s="31">
        <v>11000</v>
      </c>
      <c r="G34" s="31">
        <v>0</v>
      </c>
      <c r="H34" s="6">
        <f t="shared" si="0"/>
        <v>101000</v>
      </c>
    </row>
    <row r="35" spans="1:8" x14ac:dyDescent="0.3">
      <c r="A35" s="11">
        <v>21003</v>
      </c>
      <c r="B35" s="5" t="s">
        <v>119</v>
      </c>
      <c r="C35" s="38">
        <v>257</v>
      </c>
      <c r="D35" s="25">
        <v>114300</v>
      </c>
      <c r="E35" s="33"/>
      <c r="F35" s="31">
        <v>14200</v>
      </c>
      <c r="G35" s="31">
        <v>0</v>
      </c>
      <c r="H35" s="6">
        <f t="shared" si="0"/>
        <v>128500</v>
      </c>
    </row>
    <row r="36" spans="1:8" x14ac:dyDescent="0.3">
      <c r="A36" s="11">
        <v>16001</v>
      </c>
      <c r="B36" s="5" t="s">
        <v>118</v>
      </c>
      <c r="C36" s="43">
        <v>889</v>
      </c>
      <c r="D36" s="25">
        <v>417600</v>
      </c>
      <c r="E36" s="33"/>
      <c r="F36" s="31">
        <v>27400</v>
      </c>
      <c r="G36" s="31">
        <v>-500</v>
      </c>
      <c r="H36" s="6">
        <f t="shared" si="0"/>
        <v>444500</v>
      </c>
    </row>
    <row r="37" spans="1:8" x14ac:dyDescent="0.3">
      <c r="A37" s="11">
        <v>61008</v>
      </c>
      <c r="B37" s="5" t="s">
        <v>117</v>
      </c>
      <c r="C37" s="38">
        <v>1376</v>
      </c>
      <c r="D37" s="25">
        <v>621900</v>
      </c>
      <c r="E37" s="33"/>
      <c r="F37" s="31">
        <v>66100</v>
      </c>
      <c r="G37" s="31">
        <v>0</v>
      </c>
      <c r="H37" s="6">
        <f t="shared" si="0"/>
        <v>688000</v>
      </c>
    </row>
    <row r="38" spans="1:8" x14ac:dyDescent="0.3">
      <c r="A38" s="11">
        <v>38002</v>
      </c>
      <c r="B38" s="5" t="s">
        <v>116</v>
      </c>
      <c r="C38" s="38">
        <v>283</v>
      </c>
      <c r="D38" s="25">
        <v>124200</v>
      </c>
      <c r="E38" s="33"/>
      <c r="F38" s="31">
        <v>17300</v>
      </c>
      <c r="G38" s="31">
        <v>0</v>
      </c>
      <c r="H38" s="6">
        <f t="shared" si="0"/>
        <v>141500</v>
      </c>
    </row>
    <row r="39" spans="1:8" x14ac:dyDescent="0.3">
      <c r="A39" s="11">
        <v>49003</v>
      </c>
      <c r="B39" s="5" t="s">
        <v>115</v>
      </c>
      <c r="C39" s="38">
        <v>975</v>
      </c>
      <c r="D39" s="25">
        <v>445050</v>
      </c>
      <c r="E39" s="33"/>
      <c r="F39" s="31">
        <v>42450</v>
      </c>
      <c r="G39" s="31">
        <v>0</v>
      </c>
      <c r="H39" s="6">
        <f t="shared" si="0"/>
        <v>487500</v>
      </c>
    </row>
    <row r="40" spans="1:8" x14ac:dyDescent="0.3">
      <c r="A40" s="11">
        <v>5006</v>
      </c>
      <c r="B40" s="5" t="s">
        <v>114</v>
      </c>
      <c r="C40" s="38">
        <v>386</v>
      </c>
      <c r="D40" s="25">
        <v>163350</v>
      </c>
      <c r="E40" s="33"/>
      <c r="F40" s="31">
        <v>29650</v>
      </c>
      <c r="G40" s="31">
        <v>0</v>
      </c>
      <c r="H40" s="6">
        <f t="shared" si="0"/>
        <v>193000</v>
      </c>
    </row>
    <row r="41" spans="1:8" x14ac:dyDescent="0.3">
      <c r="A41" s="11">
        <v>19004</v>
      </c>
      <c r="B41" s="5" t="s">
        <v>113</v>
      </c>
      <c r="C41" s="43">
        <v>518</v>
      </c>
      <c r="D41" s="25">
        <v>225900</v>
      </c>
      <c r="E41" s="33"/>
      <c r="F41" s="31">
        <v>33600</v>
      </c>
      <c r="G41" s="31">
        <v>-500</v>
      </c>
      <c r="H41" s="6">
        <f t="shared" si="0"/>
        <v>259000</v>
      </c>
    </row>
    <row r="42" spans="1:8" x14ac:dyDescent="0.3">
      <c r="A42" s="11">
        <v>56002</v>
      </c>
      <c r="B42" s="5" t="s">
        <v>112</v>
      </c>
      <c r="C42" s="38">
        <v>139</v>
      </c>
      <c r="D42" s="25">
        <v>62100</v>
      </c>
      <c r="E42" s="33"/>
      <c r="F42" s="31">
        <v>7400</v>
      </c>
      <c r="G42" s="31">
        <v>0</v>
      </c>
      <c r="H42" s="6">
        <f t="shared" si="0"/>
        <v>69500</v>
      </c>
    </row>
    <row r="43" spans="1:8" x14ac:dyDescent="0.3">
      <c r="A43" s="9">
        <v>51001</v>
      </c>
      <c r="B43" s="10" t="s">
        <v>111</v>
      </c>
      <c r="C43" s="43">
        <v>2757</v>
      </c>
      <c r="D43" s="26">
        <v>1249200</v>
      </c>
      <c r="E43" s="33"/>
      <c r="F43" s="31">
        <v>129800</v>
      </c>
      <c r="G43" s="31">
        <v>-500</v>
      </c>
      <c r="H43" s="6">
        <f t="shared" si="0"/>
        <v>1378500</v>
      </c>
    </row>
    <row r="44" spans="1:8" s="1" customFormat="1" x14ac:dyDescent="0.3">
      <c r="A44" s="39">
        <v>64002</v>
      </c>
      <c r="B44" s="39" t="s">
        <v>110</v>
      </c>
      <c r="C44" s="43">
        <v>395</v>
      </c>
      <c r="D44" s="40">
        <v>0</v>
      </c>
      <c r="E44" s="33">
        <v>170550</v>
      </c>
      <c r="F44" s="31">
        <v>27450</v>
      </c>
      <c r="G44" s="31">
        <v>-500</v>
      </c>
      <c r="H44" s="6">
        <f t="shared" si="0"/>
        <v>197500</v>
      </c>
    </row>
    <row r="45" spans="1:8" x14ac:dyDescent="0.3">
      <c r="A45" s="12">
        <v>20001</v>
      </c>
      <c r="B45" s="13" t="s">
        <v>109</v>
      </c>
      <c r="C45" s="38">
        <v>318</v>
      </c>
      <c r="D45" s="27">
        <v>152550</v>
      </c>
      <c r="E45" s="33"/>
      <c r="F45" s="31">
        <v>6450</v>
      </c>
      <c r="G45" s="31">
        <v>0</v>
      </c>
      <c r="H45" s="6">
        <f t="shared" si="0"/>
        <v>159000</v>
      </c>
    </row>
    <row r="46" spans="1:8" s="1" customFormat="1" x14ac:dyDescent="0.3">
      <c r="A46" s="39">
        <v>23001</v>
      </c>
      <c r="B46" s="39" t="s">
        <v>108</v>
      </c>
      <c r="C46" s="38">
        <v>159</v>
      </c>
      <c r="D46" s="40">
        <v>0</v>
      </c>
      <c r="E46" s="33">
        <v>72900</v>
      </c>
      <c r="F46" s="31">
        <v>6600</v>
      </c>
      <c r="G46" s="31">
        <v>0</v>
      </c>
      <c r="H46" s="6">
        <f t="shared" si="0"/>
        <v>79500</v>
      </c>
    </row>
    <row r="47" spans="1:8" x14ac:dyDescent="0.3">
      <c r="A47" s="7">
        <v>22005</v>
      </c>
      <c r="B47" s="8" t="s">
        <v>107</v>
      </c>
      <c r="C47" s="38">
        <v>139</v>
      </c>
      <c r="D47" s="24">
        <v>58950</v>
      </c>
      <c r="E47" s="33"/>
      <c r="F47" s="31">
        <v>10550</v>
      </c>
      <c r="G47" s="31">
        <v>0</v>
      </c>
      <c r="H47" s="6">
        <f t="shared" si="0"/>
        <v>69500</v>
      </c>
    </row>
    <row r="48" spans="1:8" x14ac:dyDescent="0.3">
      <c r="A48" s="11">
        <v>16002</v>
      </c>
      <c r="B48" s="5" t="s">
        <v>106</v>
      </c>
      <c r="C48" s="38">
        <v>9</v>
      </c>
      <c r="D48" s="25">
        <v>4050</v>
      </c>
      <c r="E48" s="33"/>
      <c r="F48" s="31">
        <v>450</v>
      </c>
      <c r="G48" s="31">
        <v>0</v>
      </c>
      <c r="H48" s="6">
        <f t="shared" si="0"/>
        <v>4500</v>
      </c>
    </row>
    <row r="49" spans="1:8" x14ac:dyDescent="0.3">
      <c r="A49" s="11">
        <v>61007</v>
      </c>
      <c r="B49" s="5" t="s">
        <v>105</v>
      </c>
      <c r="C49" s="38">
        <v>696</v>
      </c>
      <c r="D49" s="25">
        <v>311400</v>
      </c>
      <c r="E49" s="33"/>
      <c r="F49" s="31">
        <v>36600</v>
      </c>
      <c r="G49" s="31">
        <v>0</v>
      </c>
      <c r="H49" s="6">
        <f t="shared" si="0"/>
        <v>348000</v>
      </c>
    </row>
    <row r="50" spans="1:8" x14ac:dyDescent="0.3">
      <c r="A50" s="11">
        <v>5003</v>
      </c>
      <c r="B50" s="5" t="s">
        <v>104</v>
      </c>
      <c r="C50" s="38">
        <v>399</v>
      </c>
      <c r="D50" s="25">
        <v>178200</v>
      </c>
      <c r="E50" s="33"/>
      <c r="F50" s="31">
        <v>21300</v>
      </c>
      <c r="G50" s="31">
        <v>0</v>
      </c>
      <c r="H50" s="6">
        <f t="shared" si="0"/>
        <v>199500</v>
      </c>
    </row>
    <row r="51" spans="1:8" x14ac:dyDescent="0.3">
      <c r="A51" s="11">
        <v>28002</v>
      </c>
      <c r="B51" s="5" t="s">
        <v>103</v>
      </c>
      <c r="C51" s="38">
        <v>271</v>
      </c>
      <c r="D51" s="25">
        <v>118350</v>
      </c>
      <c r="E51" s="33"/>
      <c r="F51" s="31">
        <v>17150</v>
      </c>
      <c r="G51" s="31">
        <v>0</v>
      </c>
      <c r="H51" s="6">
        <f t="shared" si="0"/>
        <v>135500</v>
      </c>
    </row>
    <row r="52" spans="1:8" x14ac:dyDescent="0.3">
      <c r="A52" s="11">
        <v>17001</v>
      </c>
      <c r="B52" s="5" t="s">
        <v>102</v>
      </c>
      <c r="C52" s="38">
        <v>269</v>
      </c>
      <c r="D52" s="25">
        <v>122400</v>
      </c>
      <c r="E52" s="33"/>
      <c r="F52" s="31">
        <v>12100</v>
      </c>
      <c r="G52" s="31">
        <v>0</v>
      </c>
      <c r="H52" s="6">
        <f t="shared" si="0"/>
        <v>134500</v>
      </c>
    </row>
    <row r="53" spans="1:8" x14ac:dyDescent="0.3">
      <c r="A53" s="11">
        <v>44001</v>
      </c>
      <c r="B53" s="5" t="s">
        <v>101</v>
      </c>
      <c r="C53" s="38">
        <v>146</v>
      </c>
      <c r="D53" s="25">
        <v>67950</v>
      </c>
      <c r="E53" s="33"/>
      <c r="F53" s="31">
        <v>5050</v>
      </c>
      <c r="G53" s="31">
        <v>0</v>
      </c>
      <c r="H53" s="6">
        <f t="shared" si="0"/>
        <v>73000</v>
      </c>
    </row>
    <row r="54" spans="1:8" x14ac:dyDescent="0.3">
      <c r="A54" s="11">
        <v>46002</v>
      </c>
      <c r="B54" s="5" t="s">
        <v>100</v>
      </c>
      <c r="C54" s="38">
        <v>184</v>
      </c>
      <c r="D54" s="25">
        <v>78750</v>
      </c>
      <c r="E54" s="33"/>
      <c r="F54" s="31">
        <v>13250</v>
      </c>
      <c r="G54" s="31">
        <v>0</v>
      </c>
      <c r="H54" s="6">
        <f t="shared" si="0"/>
        <v>92000</v>
      </c>
    </row>
    <row r="55" spans="1:8" x14ac:dyDescent="0.3">
      <c r="A55" s="11">
        <v>24004</v>
      </c>
      <c r="B55" s="5" t="s">
        <v>99</v>
      </c>
      <c r="C55" s="38">
        <v>356</v>
      </c>
      <c r="D55" s="25">
        <v>150750</v>
      </c>
      <c r="E55" s="33"/>
      <c r="F55" s="31">
        <v>27250</v>
      </c>
      <c r="G55" s="31">
        <v>0</v>
      </c>
      <c r="H55" s="6">
        <f t="shared" si="0"/>
        <v>178000</v>
      </c>
    </row>
    <row r="56" spans="1:8" x14ac:dyDescent="0.3">
      <c r="A56" s="11">
        <v>50003</v>
      </c>
      <c r="B56" s="5" t="s">
        <v>98</v>
      </c>
      <c r="C56" s="38">
        <v>694</v>
      </c>
      <c r="D56" s="25">
        <v>315450</v>
      </c>
      <c r="E56" s="33"/>
      <c r="F56" s="31">
        <v>31550</v>
      </c>
      <c r="G56" s="31">
        <v>0</v>
      </c>
      <c r="H56" s="6">
        <f t="shared" si="0"/>
        <v>347000</v>
      </c>
    </row>
    <row r="57" spans="1:8" x14ac:dyDescent="0.3">
      <c r="A57" s="11">
        <v>14001</v>
      </c>
      <c r="B57" s="5" t="s">
        <v>97</v>
      </c>
      <c r="C57" s="38">
        <v>288</v>
      </c>
      <c r="D57" s="25">
        <v>122400</v>
      </c>
      <c r="E57" s="33"/>
      <c r="F57" s="31">
        <v>21600</v>
      </c>
      <c r="G57" s="31">
        <v>0</v>
      </c>
      <c r="H57" s="6">
        <f t="shared" si="0"/>
        <v>144000</v>
      </c>
    </row>
    <row r="58" spans="1:8" x14ac:dyDescent="0.3">
      <c r="A58" s="11">
        <v>6002</v>
      </c>
      <c r="B58" s="5" t="s">
        <v>96</v>
      </c>
      <c r="C58" s="38">
        <v>162</v>
      </c>
      <c r="D58" s="25">
        <v>71100</v>
      </c>
      <c r="E58" s="33"/>
      <c r="F58" s="31">
        <v>9900</v>
      </c>
      <c r="G58" s="31">
        <v>0</v>
      </c>
      <c r="H58" s="6">
        <f t="shared" si="0"/>
        <v>81000</v>
      </c>
    </row>
    <row r="59" spans="1:8" x14ac:dyDescent="0.3">
      <c r="A59" s="11">
        <v>33001</v>
      </c>
      <c r="B59" s="5" t="s">
        <v>95</v>
      </c>
      <c r="C59" s="38">
        <v>336</v>
      </c>
      <c r="D59" s="25">
        <v>145800</v>
      </c>
      <c r="E59" s="33"/>
      <c r="F59" s="31">
        <v>22200</v>
      </c>
      <c r="G59" s="31">
        <v>0</v>
      </c>
      <c r="H59" s="6">
        <f t="shared" si="0"/>
        <v>168000</v>
      </c>
    </row>
    <row r="60" spans="1:8" x14ac:dyDescent="0.3">
      <c r="A60" s="11">
        <v>49004</v>
      </c>
      <c r="B60" s="5" t="s">
        <v>94</v>
      </c>
      <c r="C60" s="38">
        <v>462</v>
      </c>
      <c r="D60" s="25">
        <v>221400</v>
      </c>
      <c r="E60" s="33"/>
      <c r="F60" s="31">
        <v>9600</v>
      </c>
      <c r="G60" s="31">
        <v>0</v>
      </c>
      <c r="H60" s="6">
        <f t="shared" si="0"/>
        <v>231000</v>
      </c>
    </row>
    <row r="61" spans="1:8" x14ac:dyDescent="0.3">
      <c r="A61" s="11">
        <v>63001</v>
      </c>
      <c r="B61" s="5" t="s">
        <v>93</v>
      </c>
      <c r="C61" s="38">
        <v>278</v>
      </c>
      <c r="D61" s="25">
        <v>130050</v>
      </c>
      <c r="E61" s="33"/>
      <c r="F61" s="31">
        <v>8950</v>
      </c>
      <c r="G61" s="31">
        <v>0</v>
      </c>
      <c r="H61" s="6">
        <f t="shared" si="0"/>
        <v>139000</v>
      </c>
    </row>
    <row r="62" spans="1:8" x14ac:dyDescent="0.3">
      <c r="A62" s="11">
        <v>53001</v>
      </c>
      <c r="B62" s="5" t="s">
        <v>92</v>
      </c>
      <c r="C62" s="38">
        <v>225</v>
      </c>
      <c r="D62" s="25">
        <v>101700</v>
      </c>
      <c r="E62" s="33"/>
      <c r="F62" s="31">
        <v>10800</v>
      </c>
      <c r="G62" s="31">
        <v>0</v>
      </c>
      <c r="H62" s="6">
        <f t="shared" si="0"/>
        <v>112500</v>
      </c>
    </row>
    <row r="63" spans="1:8" x14ac:dyDescent="0.3">
      <c r="A63" s="11">
        <v>26004</v>
      </c>
      <c r="B63" s="5" t="s">
        <v>91</v>
      </c>
      <c r="C63" s="38">
        <v>384</v>
      </c>
      <c r="D63" s="25">
        <v>167850</v>
      </c>
      <c r="E63" s="33"/>
      <c r="F63" s="31">
        <v>24150</v>
      </c>
      <c r="G63" s="31">
        <v>0</v>
      </c>
      <c r="H63" s="6">
        <f t="shared" si="0"/>
        <v>192000</v>
      </c>
    </row>
    <row r="64" spans="1:8" x14ac:dyDescent="0.3">
      <c r="A64" s="11">
        <v>6006</v>
      </c>
      <c r="B64" s="5" t="s">
        <v>90</v>
      </c>
      <c r="C64" s="38">
        <v>611</v>
      </c>
      <c r="D64" s="25">
        <v>261450</v>
      </c>
      <c r="E64" s="33"/>
      <c r="F64" s="31">
        <v>44050</v>
      </c>
      <c r="G64" s="31">
        <v>0</v>
      </c>
      <c r="H64" s="6">
        <f t="shared" si="0"/>
        <v>305500</v>
      </c>
    </row>
    <row r="65" spans="1:8" x14ac:dyDescent="0.3">
      <c r="A65" s="11">
        <v>27001</v>
      </c>
      <c r="B65" s="5" t="s">
        <v>89</v>
      </c>
      <c r="C65" s="38">
        <v>313</v>
      </c>
      <c r="D65" s="25">
        <v>142200</v>
      </c>
      <c r="E65" s="33"/>
      <c r="F65" s="31">
        <v>14300</v>
      </c>
      <c r="G65" s="31">
        <v>0</v>
      </c>
      <c r="H65" s="6">
        <f t="shared" si="0"/>
        <v>156500</v>
      </c>
    </row>
    <row r="66" spans="1:8" x14ac:dyDescent="0.3">
      <c r="A66" s="9">
        <v>28003</v>
      </c>
      <c r="B66" s="10" t="s">
        <v>88</v>
      </c>
      <c r="C66" s="38">
        <v>840</v>
      </c>
      <c r="D66" s="26">
        <v>375300</v>
      </c>
      <c r="E66" s="33"/>
      <c r="F66" s="31">
        <v>44700</v>
      </c>
      <c r="G66" s="31">
        <v>0</v>
      </c>
      <c r="H66" s="6">
        <f t="shared" si="0"/>
        <v>420000</v>
      </c>
    </row>
    <row r="67" spans="1:8" s="1" customFormat="1" x14ac:dyDescent="0.3">
      <c r="A67" s="39">
        <v>30001</v>
      </c>
      <c r="B67" s="39" t="s">
        <v>87</v>
      </c>
      <c r="C67" s="38">
        <v>391</v>
      </c>
      <c r="D67" s="40">
        <v>0</v>
      </c>
      <c r="E67" s="33">
        <v>178200</v>
      </c>
      <c r="F67" s="31">
        <v>17300</v>
      </c>
      <c r="G67" s="31">
        <v>0</v>
      </c>
      <c r="H67" s="6">
        <f t="shared" si="0"/>
        <v>195500</v>
      </c>
    </row>
    <row r="68" spans="1:8" x14ac:dyDescent="0.3">
      <c r="A68" s="7">
        <v>31001</v>
      </c>
      <c r="B68" s="8" t="s">
        <v>86</v>
      </c>
      <c r="C68" s="38">
        <v>194</v>
      </c>
      <c r="D68" s="24">
        <v>90000</v>
      </c>
      <c r="E68" s="33"/>
      <c r="F68" s="31">
        <v>7000</v>
      </c>
      <c r="G68" s="31">
        <v>0</v>
      </c>
      <c r="H68" s="6">
        <f t="shared" si="0"/>
        <v>97000</v>
      </c>
    </row>
    <row r="69" spans="1:8" x14ac:dyDescent="0.3">
      <c r="A69" s="11">
        <v>41002</v>
      </c>
      <c r="B69" s="5" t="s">
        <v>85</v>
      </c>
      <c r="C69" s="38">
        <v>5405</v>
      </c>
      <c r="D69" s="25">
        <v>2304450</v>
      </c>
      <c r="E69" s="33"/>
      <c r="F69" s="31">
        <v>398050</v>
      </c>
      <c r="G69" s="31">
        <v>0</v>
      </c>
      <c r="H69" s="6">
        <f t="shared" si="0"/>
        <v>2702500</v>
      </c>
    </row>
    <row r="70" spans="1:8" x14ac:dyDescent="0.3">
      <c r="A70" s="11">
        <v>14002</v>
      </c>
      <c r="B70" s="5" t="s">
        <v>84</v>
      </c>
      <c r="C70" s="38">
        <v>166</v>
      </c>
      <c r="D70" s="25">
        <v>71100</v>
      </c>
      <c r="E70" s="33"/>
      <c r="F70" s="31">
        <v>11900</v>
      </c>
      <c r="G70" s="31">
        <v>0</v>
      </c>
      <c r="H70" s="6">
        <f t="shared" si="0"/>
        <v>83000</v>
      </c>
    </row>
    <row r="71" spans="1:8" x14ac:dyDescent="0.3">
      <c r="A71" s="11">
        <v>10001</v>
      </c>
      <c r="B71" s="5" t="s">
        <v>83</v>
      </c>
      <c r="C71" s="38">
        <v>119</v>
      </c>
      <c r="D71" s="25">
        <v>55350</v>
      </c>
      <c r="E71" s="33"/>
      <c r="F71" s="31">
        <v>4150</v>
      </c>
      <c r="G71" s="31">
        <v>0</v>
      </c>
      <c r="H71" s="6">
        <f t="shared" ref="H71:H134" si="1">C71*500</f>
        <v>59500</v>
      </c>
    </row>
    <row r="72" spans="1:8" x14ac:dyDescent="0.3">
      <c r="A72" s="11">
        <v>34002</v>
      </c>
      <c r="B72" s="5" t="s">
        <v>82</v>
      </c>
      <c r="C72" s="38">
        <v>215</v>
      </c>
      <c r="D72" s="25">
        <v>98100</v>
      </c>
      <c r="E72" s="33"/>
      <c r="F72" s="31">
        <v>9400</v>
      </c>
      <c r="G72" s="31">
        <v>0</v>
      </c>
      <c r="H72" s="6">
        <f t="shared" si="1"/>
        <v>107500</v>
      </c>
    </row>
    <row r="73" spans="1:8" x14ac:dyDescent="0.3">
      <c r="A73" s="11">
        <v>51002</v>
      </c>
      <c r="B73" s="5" t="s">
        <v>81</v>
      </c>
      <c r="C73" s="43">
        <v>485</v>
      </c>
      <c r="D73" s="25">
        <v>207900</v>
      </c>
      <c r="E73" s="33"/>
      <c r="F73" s="31">
        <v>35600</v>
      </c>
      <c r="G73" s="31">
        <v>-1000</v>
      </c>
      <c r="H73" s="6">
        <f t="shared" si="1"/>
        <v>242500</v>
      </c>
    </row>
    <row r="74" spans="1:8" x14ac:dyDescent="0.3">
      <c r="A74" s="11">
        <v>56006</v>
      </c>
      <c r="B74" s="5" t="s">
        <v>80</v>
      </c>
      <c r="C74" s="38">
        <v>219</v>
      </c>
      <c r="D74" s="25">
        <v>103050</v>
      </c>
      <c r="E74" s="33"/>
      <c r="F74" s="31">
        <v>6450</v>
      </c>
      <c r="G74" s="31">
        <v>0</v>
      </c>
      <c r="H74" s="6">
        <f t="shared" si="1"/>
        <v>109500</v>
      </c>
    </row>
    <row r="75" spans="1:8" x14ac:dyDescent="0.3">
      <c r="A75" s="11">
        <v>23002</v>
      </c>
      <c r="B75" s="5" t="s">
        <v>79</v>
      </c>
      <c r="C75" s="38">
        <v>728</v>
      </c>
      <c r="D75" s="25">
        <v>341100</v>
      </c>
      <c r="E75" s="33"/>
      <c r="F75" s="31">
        <v>22900</v>
      </c>
      <c r="G75" s="31">
        <v>0</v>
      </c>
      <c r="H75" s="6">
        <f t="shared" si="1"/>
        <v>364000</v>
      </c>
    </row>
    <row r="76" spans="1:8" x14ac:dyDescent="0.3">
      <c r="A76" s="11">
        <v>53002</v>
      </c>
      <c r="B76" s="5" t="s">
        <v>78</v>
      </c>
      <c r="C76" s="43">
        <v>99</v>
      </c>
      <c r="D76" s="25">
        <v>44550</v>
      </c>
      <c r="E76" s="33"/>
      <c r="F76" s="31">
        <v>5450</v>
      </c>
      <c r="G76" s="31">
        <v>-500</v>
      </c>
      <c r="H76" s="6">
        <f t="shared" si="1"/>
        <v>49500</v>
      </c>
    </row>
    <row r="77" spans="1:8" x14ac:dyDescent="0.3">
      <c r="A77" s="11">
        <v>48003</v>
      </c>
      <c r="B77" s="5" t="s">
        <v>77</v>
      </c>
      <c r="C77" s="38">
        <v>339</v>
      </c>
      <c r="D77" s="25">
        <v>161100</v>
      </c>
      <c r="E77" s="33"/>
      <c r="F77" s="31">
        <v>8400</v>
      </c>
      <c r="G77" s="31">
        <v>0</v>
      </c>
      <c r="H77" s="6">
        <f t="shared" si="1"/>
        <v>169500</v>
      </c>
    </row>
    <row r="78" spans="1:8" x14ac:dyDescent="0.3">
      <c r="A78" s="9">
        <v>2002</v>
      </c>
      <c r="B78" s="10" t="s">
        <v>76</v>
      </c>
      <c r="C78" s="43">
        <v>2775</v>
      </c>
      <c r="D78" s="26">
        <v>1263150</v>
      </c>
      <c r="E78" s="33"/>
      <c r="F78" s="31">
        <v>124850</v>
      </c>
      <c r="G78" s="31">
        <v>-500</v>
      </c>
      <c r="H78" s="6">
        <f t="shared" si="1"/>
        <v>1387500</v>
      </c>
    </row>
    <row r="79" spans="1:8" s="1" customFormat="1" x14ac:dyDescent="0.3">
      <c r="A79" s="39">
        <v>22006</v>
      </c>
      <c r="B79" s="39" t="s">
        <v>75</v>
      </c>
      <c r="C79" s="38">
        <v>411</v>
      </c>
      <c r="D79" s="40">
        <v>0</v>
      </c>
      <c r="E79" s="33">
        <v>186300</v>
      </c>
      <c r="F79" s="31">
        <v>19200</v>
      </c>
      <c r="G79" s="31">
        <v>0</v>
      </c>
      <c r="H79" s="6">
        <f t="shared" si="1"/>
        <v>205500</v>
      </c>
    </row>
    <row r="80" spans="1:8" x14ac:dyDescent="0.3">
      <c r="A80" s="7">
        <v>13003</v>
      </c>
      <c r="B80" s="8" t="s">
        <v>74</v>
      </c>
      <c r="C80" s="38">
        <v>290</v>
      </c>
      <c r="D80" s="24">
        <v>130050</v>
      </c>
      <c r="E80" s="33"/>
      <c r="F80" s="31">
        <v>14950</v>
      </c>
      <c r="G80" s="31">
        <v>0</v>
      </c>
      <c r="H80" s="6">
        <f t="shared" si="1"/>
        <v>145000</v>
      </c>
    </row>
    <row r="81" spans="1:8" x14ac:dyDescent="0.3">
      <c r="A81" s="11">
        <v>2003</v>
      </c>
      <c r="B81" s="5" t="s">
        <v>73</v>
      </c>
      <c r="C81" s="38">
        <v>203</v>
      </c>
      <c r="D81" s="25">
        <v>89100</v>
      </c>
      <c r="E81" s="33"/>
      <c r="F81" s="31">
        <v>12400</v>
      </c>
      <c r="G81" s="31">
        <v>0</v>
      </c>
      <c r="H81" s="6">
        <f t="shared" si="1"/>
        <v>101500</v>
      </c>
    </row>
    <row r="82" spans="1:8" x14ac:dyDescent="0.3">
      <c r="A82" s="11">
        <v>37003</v>
      </c>
      <c r="B82" s="5" t="s">
        <v>72</v>
      </c>
      <c r="C82" s="38">
        <v>177</v>
      </c>
      <c r="D82" s="25">
        <v>75600</v>
      </c>
      <c r="E82" s="33"/>
      <c r="F82" s="31">
        <v>12900</v>
      </c>
      <c r="G82" s="31">
        <v>0</v>
      </c>
      <c r="H82" s="6">
        <f t="shared" si="1"/>
        <v>88500</v>
      </c>
    </row>
    <row r="83" spans="1:8" x14ac:dyDescent="0.3">
      <c r="A83" s="11">
        <v>35002</v>
      </c>
      <c r="B83" s="5" t="s">
        <v>71</v>
      </c>
      <c r="C83" s="38">
        <v>311</v>
      </c>
      <c r="D83" s="25">
        <v>151650</v>
      </c>
      <c r="E83" s="33"/>
      <c r="F83" s="31">
        <v>3850</v>
      </c>
      <c r="G83" s="31">
        <v>0</v>
      </c>
      <c r="H83" s="6">
        <f t="shared" si="1"/>
        <v>155500</v>
      </c>
    </row>
    <row r="84" spans="1:8" x14ac:dyDescent="0.3">
      <c r="A84" s="11">
        <v>7002</v>
      </c>
      <c r="B84" s="5" t="s">
        <v>70</v>
      </c>
      <c r="C84" s="38">
        <v>331</v>
      </c>
      <c r="D84" s="25">
        <v>141300</v>
      </c>
      <c r="E84" s="33"/>
      <c r="F84" s="31">
        <v>24200</v>
      </c>
      <c r="G84" s="31">
        <v>0</v>
      </c>
      <c r="H84" s="6">
        <f t="shared" si="1"/>
        <v>165500</v>
      </c>
    </row>
    <row r="85" spans="1:8" x14ac:dyDescent="0.3">
      <c r="A85" s="11">
        <v>38003</v>
      </c>
      <c r="B85" s="5" t="s">
        <v>69</v>
      </c>
      <c r="C85" s="38">
        <v>167</v>
      </c>
      <c r="D85" s="25">
        <v>77850</v>
      </c>
      <c r="E85" s="33"/>
      <c r="F85" s="31">
        <v>5650</v>
      </c>
      <c r="G85" s="31">
        <v>0</v>
      </c>
      <c r="H85" s="6">
        <f t="shared" si="1"/>
        <v>83500</v>
      </c>
    </row>
    <row r="86" spans="1:8" x14ac:dyDescent="0.3">
      <c r="A86" s="11">
        <v>45005</v>
      </c>
      <c r="B86" s="5" t="s">
        <v>68</v>
      </c>
      <c r="C86" s="38">
        <v>212</v>
      </c>
      <c r="D86" s="25">
        <v>95850</v>
      </c>
      <c r="E86" s="33"/>
      <c r="F86" s="31">
        <v>10150</v>
      </c>
      <c r="G86" s="31">
        <v>0</v>
      </c>
      <c r="H86" s="6">
        <f t="shared" si="1"/>
        <v>106000</v>
      </c>
    </row>
    <row r="87" spans="1:8" x14ac:dyDescent="0.3">
      <c r="A87" s="11">
        <v>40001</v>
      </c>
      <c r="B87" s="5" t="s">
        <v>67</v>
      </c>
      <c r="C87" s="43">
        <v>748</v>
      </c>
      <c r="D87" s="25">
        <v>348750</v>
      </c>
      <c r="E87" s="33"/>
      <c r="F87" s="31">
        <v>25750</v>
      </c>
      <c r="G87" s="31">
        <v>-500</v>
      </c>
      <c r="H87" s="6">
        <f t="shared" si="1"/>
        <v>374000</v>
      </c>
    </row>
    <row r="88" spans="1:8" x14ac:dyDescent="0.3">
      <c r="A88" s="11">
        <v>52004</v>
      </c>
      <c r="B88" s="5" t="s">
        <v>66</v>
      </c>
      <c r="C88" s="38">
        <v>259</v>
      </c>
      <c r="D88" s="25">
        <v>112050</v>
      </c>
      <c r="E88" s="33"/>
      <c r="F88" s="31">
        <v>17450</v>
      </c>
      <c r="G88" s="31">
        <v>0</v>
      </c>
      <c r="H88" s="6">
        <f t="shared" si="1"/>
        <v>129500</v>
      </c>
    </row>
    <row r="89" spans="1:8" x14ac:dyDescent="0.3">
      <c r="A89" s="11">
        <v>41004</v>
      </c>
      <c r="B89" s="5" t="s">
        <v>65</v>
      </c>
      <c r="C89" s="38">
        <v>1132</v>
      </c>
      <c r="D89" s="25">
        <v>513000</v>
      </c>
      <c r="E89" s="33"/>
      <c r="F89" s="31">
        <v>53000</v>
      </c>
      <c r="G89" s="31">
        <v>0</v>
      </c>
      <c r="H89" s="6">
        <f t="shared" si="1"/>
        <v>566000</v>
      </c>
    </row>
    <row r="90" spans="1:8" x14ac:dyDescent="0.3">
      <c r="A90" s="11">
        <v>44002</v>
      </c>
      <c r="B90" s="5" t="s">
        <v>64</v>
      </c>
      <c r="C90" s="38">
        <v>212</v>
      </c>
      <c r="D90" s="25">
        <v>97650</v>
      </c>
      <c r="E90" s="33"/>
      <c r="F90" s="31">
        <v>8350</v>
      </c>
      <c r="G90" s="31">
        <v>0</v>
      </c>
      <c r="H90" s="6">
        <f t="shared" si="1"/>
        <v>106000</v>
      </c>
    </row>
    <row r="91" spans="1:8" x14ac:dyDescent="0.3">
      <c r="A91" s="11">
        <v>42001</v>
      </c>
      <c r="B91" s="5" t="s">
        <v>63</v>
      </c>
      <c r="C91" s="38">
        <v>353</v>
      </c>
      <c r="D91" s="25">
        <v>157500</v>
      </c>
      <c r="E91" s="33"/>
      <c r="F91" s="31">
        <v>19000</v>
      </c>
      <c r="G91" s="31">
        <v>0</v>
      </c>
      <c r="H91" s="6">
        <f t="shared" si="1"/>
        <v>176500</v>
      </c>
    </row>
    <row r="92" spans="1:8" x14ac:dyDescent="0.3">
      <c r="A92" s="11">
        <v>39002</v>
      </c>
      <c r="B92" s="5" t="s">
        <v>62</v>
      </c>
      <c r="C92" s="38">
        <v>1127</v>
      </c>
      <c r="D92" s="25">
        <v>524250</v>
      </c>
      <c r="E92" s="33"/>
      <c r="F92" s="31">
        <v>39250</v>
      </c>
      <c r="G92" s="31">
        <v>0</v>
      </c>
      <c r="H92" s="6">
        <f t="shared" si="1"/>
        <v>563500</v>
      </c>
    </row>
    <row r="93" spans="1:8" x14ac:dyDescent="0.3">
      <c r="A93" s="11">
        <v>60003</v>
      </c>
      <c r="B93" s="5" t="s">
        <v>61</v>
      </c>
      <c r="C93" s="38">
        <v>174</v>
      </c>
      <c r="D93" s="25">
        <v>77850</v>
      </c>
      <c r="E93" s="33"/>
      <c r="F93" s="31">
        <v>9150</v>
      </c>
      <c r="G93" s="31">
        <v>0</v>
      </c>
      <c r="H93" s="6">
        <f t="shared" si="1"/>
        <v>87000</v>
      </c>
    </row>
    <row r="94" spans="1:8" x14ac:dyDescent="0.3">
      <c r="A94" s="11">
        <v>43007</v>
      </c>
      <c r="B94" s="5" t="s">
        <v>60</v>
      </c>
      <c r="C94" s="38">
        <v>390</v>
      </c>
      <c r="D94" s="25">
        <v>174600</v>
      </c>
      <c r="E94" s="33"/>
      <c r="F94" s="31">
        <v>20400</v>
      </c>
      <c r="G94" s="31">
        <v>0</v>
      </c>
      <c r="H94" s="6">
        <f t="shared" si="1"/>
        <v>195000</v>
      </c>
    </row>
    <row r="95" spans="1:8" x14ac:dyDescent="0.3">
      <c r="A95" s="11">
        <v>15001</v>
      </c>
      <c r="B95" s="5" t="s">
        <v>59</v>
      </c>
      <c r="C95" s="38">
        <v>141</v>
      </c>
      <c r="D95" s="25">
        <v>74700</v>
      </c>
      <c r="E95" s="33"/>
      <c r="F95" s="31">
        <v>-4200</v>
      </c>
      <c r="G95" s="31">
        <v>0</v>
      </c>
      <c r="H95" s="6">
        <f t="shared" si="1"/>
        <v>70500</v>
      </c>
    </row>
    <row r="96" spans="1:8" x14ac:dyDescent="0.3">
      <c r="A96" s="11">
        <v>15002</v>
      </c>
      <c r="B96" s="5" t="s">
        <v>58</v>
      </c>
      <c r="C96" s="38">
        <v>440</v>
      </c>
      <c r="D96" s="25">
        <v>193050</v>
      </c>
      <c r="E96" s="33"/>
      <c r="F96" s="31">
        <v>26950</v>
      </c>
      <c r="G96" s="31">
        <v>0</v>
      </c>
      <c r="H96" s="6">
        <f t="shared" si="1"/>
        <v>220000</v>
      </c>
    </row>
    <row r="97" spans="1:8" x14ac:dyDescent="0.3">
      <c r="A97" s="11">
        <v>46001</v>
      </c>
      <c r="B97" s="5" t="s">
        <v>57</v>
      </c>
      <c r="C97" s="38">
        <v>2985</v>
      </c>
      <c r="D97" s="25">
        <v>1326600</v>
      </c>
      <c r="E97" s="33"/>
      <c r="F97" s="31">
        <v>165900</v>
      </c>
      <c r="G97" s="31">
        <v>0</v>
      </c>
      <c r="H97" s="6">
        <f t="shared" si="1"/>
        <v>1492500</v>
      </c>
    </row>
    <row r="98" spans="1:8" x14ac:dyDescent="0.3">
      <c r="A98" s="11">
        <v>33002</v>
      </c>
      <c r="B98" s="5" t="s">
        <v>56</v>
      </c>
      <c r="C98" s="38">
        <v>283</v>
      </c>
      <c r="D98" s="25">
        <v>121950</v>
      </c>
      <c r="E98" s="33"/>
      <c r="F98" s="31">
        <v>19550</v>
      </c>
      <c r="G98" s="31">
        <v>0</v>
      </c>
      <c r="H98" s="6">
        <f t="shared" si="1"/>
        <v>141500</v>
      </c>
    </row>
    <row r="99" spans="1:8" x14ac:dyDescent="0.3">
      <c r="A99" s="11">
        <v>25004</v>
      </c>
      <c r="B99" s="5" t="s">
        <v>55</v>
      </c>
      <c r="C99" s="38">
        <v>987</v>
      </c>
      <c r="D99" s="25">
        <v>448650</v>
      </c>
      <c r="E99" s="33"/>
      <c r="F99" s="31">
        <v>44850</v>
      </c>
      <c r="G99" s="31">
        <v>0</v>
      </c>
      <c r="H99" s="6">
        <f t="shared" si="1"/>
        <v>493500</v>
      </c>
    </row>
    <row r="100" spans="1:8" x14ac:dyDescent="0.3">
      <c r="A100" s="11">
        <v>29004</v>
      </c>
      <c r="B100" s="5" t="s">
        <v>54</v>
      </c>
      <c r="C100" s="38">
        <v>423</v>
      </c>
      <c r="D100" s="25">
        <v>199350</v>
      </c>
      <c r="E100" s="33"/>
      <c r="F100" s="31">
        <v>12150</v>
      </c>
      <c r="G100" s="31">
        <v>0</v>
      </c>
      <c r="H100" s="6">
        <f t="shared" si="1"/>
        <v>211500</v>
      </c>
    </row>
    <row r="101" spans="1:8" x14ac:dyDescent="0.3">
      <c r="A101" s="11">
        <v>17002</v>
      </c>
      <c r="B101" s="5" t="s">
        <v>53</v>
      </c>
      <c r="C101" s="43">
        <v>2791</v>
      </c>
      <c r="D101" s="25">
        <v>1248750</v>
      </c>
      <c r="E101" s="33"/>
      <c r="F101" s="31">
        <v>148250</v>
      </c>
      <c r="G101" s="31">
        <v>-1500</v>
      </c>
      <c r="H101" s="6">
        <f t="shared" si="1"/>
        <v>1395500</v>
      </c>
    </row>
    <row r="102" spans="1:8" x14ac:dyDescent="0.3">
      <c r="A102" s="11">
        <v>62006</v>
      </c>
      <c r="B102" s="5" t="s">
        <v>52</v>
      </c>
      <c r="C102" s="38">
        <v>621</v>
      </c>
      <c r="D102" s="25">
        <v>271350</v>
      </c>
      <c r="E102" s="33"/>
      <c r="F102" s="31">
        <v>39150</v>
      </c>
      <c r="G102" s="31">
        <v>0</v>
      </c>
      <c r="H102" s="6">
        <f t="shared" si="1"/>
        <v>310500</v>
      </c>
    </row>
    <row r="103" spans="1:8" x14ac:dyDescent="0.3">
      <c r="A103" s="11">
        <v>43002</v>
      </c>
      <c r="B103" s="5" t="s">
        <v>51</v>
      </c>
      <c r="C103" s="38">
        <v>234</v>
      </c>
      <c r="D103" s="25">
        <v>109800</v>
      </c>
      <c r="E103" s="33"/>
      <c r="F103" s="31">
        <f>H103-D103</f>
        <v>7200</v>
      </c>
      <c r="G103" s="31">
        <v>0</v>
      </c>
      <c r="H103" s="6">
        <f t="shared" si="1"/>
        <v>117000</v>
      </c>
    </row>
    <row r="104" spans="1:8" x14ac:dyDescent="0.3">
      <c r="A104" s="11">
        <v>17003</v>
      </c>
      <c r="B104" s="5" t="s">
        <v>50</v>
      </c>
      <c r="C104" s="38">
        <v>218</v>
      </c>
      <c r="D104" s="25">
        <v>101700</v>
      </c>
      <c r="E104" s="33"/>
      <c r="F104" s="31">
        <v>7300</v>
      </c>
      <c r="G104" s="31">
        <v>0</v>
      </c>
      <c r="H104" s="6">
        <f t="shared" si="1"/>
        <v>109000</v>
      </c>
    </row>
    <row r="105" spans="1:8" x14ac:dyDescent="0.3">
      <c r="A105" s="11">
        <v>51003</v>
      </c>
      <c r="B105" s="5" t="s">
        <v>49</v>
      </c>
      <c r="C105" s="38">
        <v>268</v>
      </c>
      <c r="D105" s="25">
        <v>111600</v>
      </c>
      <c r="E105" s="33"/>
      <c r="F105" s="31">
        <v>22400</v>
      </c>
      <c r="G105" s="31">
        <v>0</v>
      </c>
      <c r="H105" s="6">
        <f t="shared" si="1"/>
        <v>134000</v>
      </c>
    </row>
    <row r="106" spans="1:8" x14ac:dyDescent="0.3">
      <c r="A106" s="11">
        <v>9002</v>
      </c>
      <c r="B106" s="5" t="s">
        <v>48</v>
      </c>
      <c r="C106" s="38">
        <v>254</v>
      </c>
      <c r="D106" s="25">
        <v>115650</v>
      </c>
      <c r="E106" s="33"/>
      <c r="F106" s="31">
        <v>11350</v>
      </c>
      <c r="G106" s="31">
        <v>0</v>
      </c>
      <c r="H106" s="6">
        <f t="shared" si="1"/>
        <v>127000</v>
      </c>
    </row>
    <row r="107" spans="1:8" x14ac:dyDescent="0.3">
      <c r="A107" s="11">
        <v>56007</v>
      </c>
      <c r="B107" s="5" t="s">
        <v>47</v>
      </c>
      <c r="C107" s="38">
        <v>309</v>
      </c>
      <c r="D107" s="25">
        <v>133200</v>
      </c>
      <c r="E107" s="33"/>
      <c r="F107" s="31">
        <v>21300</v>
      </c>
      <c r="G107" s="31">
        <v>0</v>
      </c>
      <c r="H107" s="6">
        <f t="shared" si="1"/>
        <v>154500</v>
      </c>
    </row>
    <row r="108" spans="1:8" x14ac:dyDescent="0.3">
      <c r="A108" s="9">
        <v>23003</v>
      </c>
      <c r="B108" s="10" t="s">
        <v>46</v>
      </c>
      <c r="C108" s="38">
        <v>128</v>
      </c>
      <c r="D108" s="26">
        <v>54450</v>
      </c>
      <c r="E108" s="33"/>
      <c r="F108" s="31">
        <v>9550</v>
      </c>
      <c r="G108" s="31">
        <v>0</v>
      </c>
      <c r="H108" s="6">
        <f t="shared" si="1"/>
        <v>64000</v>
      </c>
    </row>
    <row r="109" spans="1:8" s="1" customFormat="1" x14ac:dyDescent="0.3">
      <c r="A109" s="39">
        <v>65001</v>
      </c>
      <c r="B109" s="39" t="s">
        <v>32</v>
      </c>
      <c r="C109" s="43">
        <v>1756</v>
      </c>
      <c r="D109" s="40">
        <v>0</v>
      </c>
      <c r="E109" s="33"/>
      <c r="F109" s="31">
        <v>878500</v>
      </c>
      <c r="G109" s="31">
        <v>-500</v>
      </c>
      <c r="H109" s="6">
        <f t="shared" si="1"/>
        <v>878000</v>
      </c>
    </row>
    <row r="110" spans="1:8" x14ac:dyDescent="0.3">
      <c r="A110" s="7">
        <v>39005</v>
      </c>
      <c r="B110" s="8" t="s">
        <v>45</v>
      </c>
      <c r="C110" s="38">
        <v>152</v>
      </c>
      <c r="D110" s="24">
        <v>72900</v>
      </c>
      <c r="E110" s="33"/>
      <c r="F110" s="31">
        <v>3100</v>
      </c>
      <c r="G110" s="31">
        <v>0</v>
      </c>
      <c r="H110" s="6">
        <f t="shared" si="1"/>
        <v>76000</v>
      </c>
    </row>
    <row r="111" spans="1:8" x14ac:dyDescent="0.3">
      <c r="A111" s="11">
        <v>60004</v>
      </c>
      <c r="B111" s="5" t="s">
        <v>44</v>
      </c>
      <c r="C111" s="38">
        <v>473</v>
      </c>
      <c r="D111" s="25">
        <v>206550</v>
      </c>
      <c r="E111" s="33"/>
      <c r="F111" s="31">
        <v>29950</v>
      </c>
      <c r="G111" s="31">
        <v>0</v>
      </c>
      <c r="H111" s="6">
        <f t="shared" si="1"/>
        <v>236500</v>
      </c>
    </row>
    <row r="112" spans="1:8" x14ac:dyDescent="0.3">
      <c r="A112" s="9">
        <v>33003</v>
      </c>
      <c r="B112" s="10" t="s">
        <v>43</v>
      </c>
      <c r="C112" s="38">
        <v>535</v>
      </c>
      <c r="D112" s="26">
        <v>244800</v>
      </c>
      <c r="E112" s="33"/>
      <c r="F112" s="31">
        <v>22700</v>
      </c>
      <c r="G112" s="31">
        <v>0</v>
      </c>
      <c r="H112" s="6">
        <f t="shared" si="1"/>
        <v>267500</v>
      </c>
    </row>
    <row r="113" spans="1:8" s="1" customFormat="1" x14ac:dyDescent="0.3">
      <c r="A113" s="39">
        <v>32002</v>
      </c>
      <c r="B113" s="39" t="s">
        <v>42</v>
      </c>
      <c r="C113" s="38">
        <v>2767</v>
      </c>
      <c r="D113" s="40">
        <v>0</v>
      </c>
      <c r="E113" s="33"/>
      <c r="F113" s="31">
        <v>1383500</v>
      </c>
      <c r="G113" s="31">
        <v>0</v>
      </c>
      <c r="H113" s="6">
        <f t="shared" si="1"/>
        <v>1383500</v>
      </c>
    </row>
    <row r="114" spans="1:8" x14ac:dyDescent="0.3">
      <c r="A114" s="7">
        <v>1001</v>
      </c>
      <c r="B114" s="8" t="s">
        <v>41</v>
      </c>
      <c r="C114" s="38">
        <v>284</v>
      </c>
      <c r="D114" s="24">
        <v>149850</v>
      </c>
      <c r="E114" s="33"/>
      <c r="F114" s="31">
        <v>-7850</v>
      </c>
      <c r="G114" s="31">
        <v>0</v>
      </c>
      <c r="H114" s="6">
        <f t="shared" si="1"/>
        <v>142000</v>
      </c>
    </row>
    <row r="115" spans="1:8" x14ac:dyDescent="0.3">
      <c r="A115" s="11">
        <v>11005</v>
      </c>
      <c r="B115" s="5" t="s">
        <v>40</v>
      </c>
      <c r="C115" s="43">
        <v>503</v>
      </c>
      <c r="D115" s="25">
        <v>225000</v>
      </c>
      <c r="E115" s="33"/>
      <c r="F115" s="31">
        <v>27000</v>
      </c>
      <c r="G115" s="31">
        <v>-500</v>
      </c>
      <c r="H115" s="6">
        <f t="shared" si="1"/>
        <v>251500</v>
      </c>
    </row>
    <row r="116" spans="1:8" x14ac:dyDescent="0.3">
      <c r="A116" s="11">
        <v>51004</v>
      </c>
      <c r="B116" s="5" t="s">
        <v>39</v>
      </c>
      <c r="C116" s="38">
        <v>12690</v>
      </c>
      <c r="D116" s="25">
        <v>6057900</v>
      </c>
      <c r="E116" s="33"/>
      <c r="F116" s="31">
        <v>287100</v>
      </c>
      <c r="G116" s="31">
        <v>0</v>
      </c>
      <c r="H116" s="6">
        <f t="shared" si="1"/>
        <v>6345000</v>
      </c>
    </row>
    <row r="117" spans="1:8" x14ac:dyDescent="0.3">
      <c r="A117" s="9">
        <v>56004</v>
      </c>
      <c r="B117" s="10" t="s">
        <v>38</v>
      </c>
      <c r="C117" s="43">
        <v>559</v>
      </c>
      <c r="D117" s="26">
        <v>262350</v>
      </c>
      <c r="E117" s="33"/>
      <c r="F117" s="31">
        <v>17650</v>
      </c>
      <c r="G117" s="31">
        <v>-500</v>
      </c>
      <c r="H117" s="6">
        <f t="shared" si="1"/>
        <v>279500</v>
      </c>
    </row>
    <row r="118" spans="1:8" s="1" customFormat="1" x14ac:dyDescent="0.3">
      <c r="A118" s="39">
        <v>54004</v>
      </c>
      <c r="B118" s="39" t="s">
        <v>37</v>
      </c>
      <c r="C118" s="38">
        <v>241</v>
      </c>
      <c r="D118" s="40">
        <v>0</v>
      </c>
      <c r="E118" s="33">
        <v>109350</v>
      </c>
      <c r="F118" s="31">
        <v>11150</v>
      </c>
      <c r="G118" s="31">
        <v>0</v>
      </c>
      <c r="H118" s="6">
        <f t="shared" si="1"/>
        <v>120500</v>
      </c>
    </row>
    <row r="119" spans="1:8" s="1" customFormat="1" x14ac:dyDescent="0.3">
      <c r="A119" s="39">
        <v>39004</v>
      </c>
      <c r="B119" s="39" t="s">
        <v>36</v>
      </c>
      <c r="C119" s="38">
        <v>176</v>
      </c>
      <c r="D119" s="40">
        <v>0</v>
      </c>
      <c r="E119" s="33">
        <v>78750</v>
      </c>
      <c r="F119" s="31">
        <v>9250</v>
      </c>
      <c r="G119" s="31">
        <v>0</v>
      </c>
      <c r="H119" s="6">
        <f t="shared" si="1"/>
        <v>88000</v>
      </c>
    </row>
    <row r="120" spans="1:8" x14ac:dyDescent="0.3">
      <c r="A120" s="7">
        <v>55005</v>
      </c>
      <c r="B120" s="8" t="s">
        <v>35</v>
      </c>
      <c r="C120" s="38">
        <v>184</v>
      </c>
      <c r="D120" s="24">
        <v>80550</v>
      </c>
      <c r="E120" s="33"/>
      <c r="F120" s="31">
        <v>11450</v>
      </c>
      <c r="G120" s="31">
        <v>0</v>
      </c>
      <c r="H120" s="6">
        <f t="shared" si="1"/>
        <v>92000</v>
      </c>
    </row>
    <row r="121" spans="1:8" x14ac:dyDescent="0.3">
      <c r="A121" s="11">
        <v>4003</v>
      </c>
      <c r="B121" s="5" t="s">
        <v>34</v>
      </c>
      <c r="C121" s="38">
        <v>253</v>
      </c>
      <c r="D121" s="25">
        <v>115200</v>
      </c>
      <c r="E121" s="33"/>
      <c r="F121" s="31">
        <v>11300</v>
      </c>
      <c r="G121" s="31">
        <v>0</v>
      </c>
      <c r="H121" s="6">
        <f t="shared" si="1"/>
        <v>126500</v>
      </c>
    </row>
    <row r="122" spans="1:8" x14ac:dyDescent="0.3">
      <c r="A122" s="11">
        <v>62005</v>
      </c>
      <c r="B122" s="5" t="s">
        <v>33</v>
      </c>
      <c r="C122" s="38">
        <v>167</v>
      </c>
      <c r="D122" s="25">
        <v>77850</v>
      </c>
      <c r="E122" s="33"/>
      <c r="F122" s="31">
        <v>5650</v>
      </c>
      <c r="G122" s="31">
        <v>0</v>
      </c>
      <c r="H122" s="6">
        <f t="shared" si="1"/>
        <v>83500</v>
      </c>
    </row>
    <row r="123" spans="1:8" x14ac:dyDescent="0.3">
      <c r="A123" s="11">
        <v>49005</v>
      </c>
      <c r="B123" s="5" t="s">
        <v>31</v>
      </c>
      <c r="C123" s="43">
        <v>23952</v>
      </c>
      <c r="D123" s="25">
        <v>10906650</v>
      </c>
      <c r="E123" s="33"/>
      <c r="F123" s="31">
        <v>1069850</v>
      </c>
      <c r="G123" s="31">
        <v>-500</v>
      </c>
      <c r="H123" s="6">
        <f t="shared" si="1"/>
        <v>11976000</v>
      </c>
    </row>
    <row r="124" spans="1:8" x14ac:dyDescent="0.3">
      <c r="A124" s="11">
        <v>5005</v>
      </c>
      <c r="B124" s="5" t="s">
        <v>30</v>
      </c>
      <c r="C124" s="43">
        <v>668</v>
      </c>
      <c r="D124" s="25">
        <v>299700</v>
      </c>
      <c r="E124" s="33"/>
      <c r="F124" s="31">
        <v>34800</v>
      </c>
      <c r="G124" s="31">
        <v>-500</v>
      </c>
      <c r="H124" s="6">
        <f t="shared" si="1"/>
        <v>334000</v>
      </c>
    </row>
    <row r="125" spans="1:8" x14ac:dyDescent="0.3">
      <c r="A125" s="11">
        <v>54002</v>
      </c>
      <c r="B125" s="5" t="s">
        <v>29</v>
      </c>
      <c r="C125" s="38">
        <v>916</v>
      </c>
      <c r="D125" s="25">
        <v>429300</v>
      </c>
      <c r="E125" s="33"/>
      <c r="F125" s="31">
        <v>28700</v>
      </c>
      <c r="G125" s="31">
        <v>0</v>
      </c>
      <c r="H125" s="6">
        <f t="shared" si="1"/>
        <v>458000</v>
      </c>
    </row>
    <row r="126" spans="1:8" x14ac:dyDescent="0.3">
      <c r="A126" s="11">
        <v>15003</v>
      </c>
      <c r="B126" s="5" t="s">
        <v>28</v>
      </c>
      <c r="C126" s="38">
        <v>195</v>
      </c>
      <c r="D126" s="25">
        <v>87750</v>
      </c>
      <c r="E126" s="33"/>
      <c r="F126" s="31">
        <v>9750</v>
      </c>
      <c r="G126" s="31">
        <v>0</v>
      </c>
      <c r="H126" s="6">
        <f t="shared" si="1"/>
        <v>97500</v>
      </c>
    </row>
    <row r="127" spans="1:8" x14ac:dyDescent="0.3">
      <c r="A127" s="11">
        <v>26005</v>
      </c>
      <c r="B127" s="5" t="s">
        <v>27</v>
      </c>
      <c r="C127" s="38">
        <v>31</v>
      </c>
      <c r="D127" s="25">
        <v>14850</v>
      </c>
      <c r="E127" s="33"/>
      <c r="F127" s="31">
        <v>650</v>
      </c>
      <c r="G127" s="31">
        <v>0</v>
      </c>
      <c r="H127" s="6">
        <f t="shared" si="1"/>
        <v>15500</v>
      </c>
    </row>
    <row r="128" spans="1:8" x14ac:dyDescent="0.3">
      <c r="A128" s="11">
        <v>40002</v>
      </c>
      <c r="B128" s="5" t="s">
        <v>26</v>
      </c>
      <c r="C128" s="38">
        <v>2359</v>
      </c>
      <c r="D128" s="25">
        <v>1077300</v>
      </c>
      <c r="E128" s="33"/>
      <c r="F128" s="31">
        <v>102200</v>
      </c>
      <c r="G128" s="31">
        <v>0</v>
      </c>
      <c r="H128" s="6">
        <f t="shared" si="1"/>
        <v>1179500</v>
      </c>
    </row>
    <row r="129" spans="1:8" x14ac:dyDescent="0.3">
      <c r="A129" s="11">
        <v>57001</v>
      </c>
      <c r="B129" s="5" t="s">
        <v>25</v>
      </c>
      <c r="C129" s="38">
        <v>411</v>
      </c>
      <c r="D129" s="25">
        <v>181800</v>
      </c>
      <c r="E129" s="33"/>
      <c r="F129" s="31">
        <v>23700</v>
      </c>
      <c r="G129" s="31">
        <v>0</v>
      </c>
      <c r="H129" s="6">
        <f t="shared" si="1"/>
        <v>205500</v>
      </c>
    </row>
    <row r="130" spans="1:8" x14ac:dyDescent="0.3">
      <c r="A130" s="11">
        <v>54006</v>
      </c>
      <c r="B130" s="5" t="s">
        <v>24</v>
      </c>
      <c r="C130" s="38">
        <v>176</v>
      </c>
      <c r="D130" s="25">
        <v>76950</v>
      </c>
      <c r="E130" s="33"/>
      <c r="F130" s="31">
        <v>11050</v>
      </c>
      <c r="G130" s="31">
        <v>0</v>
      </c>
      <c r="H130" s="6">
        <f t="shared" si="1"/>
        <v>88000</v>
      </c>
    </row>
    <row r="131" spans="1:8" x14ac:dyDescent="0.3">
      <c r="A131" s="11">
        <v>41005</v>
      </c>
      <c r="B131" s="5" t="s">
        <v>23</v>
      </c>
      <c r="C131" s="38">
        <v>2045</v>
      </c>
      <c r="D131" s="25">
        <v>877500</v>
      </c>
      <c r="E131" s="33"/>
      <c r="F131" s="31">
        <v>145000</v>
      </c>
      <c r="G131" s="31">
        <v>0</v>
      </c>
      <c r="H131" s="6">
        <f t="shared" si="1"/>
        <v>1022500</v>
      </c>
    </row>
    <row r="132" spans="1:8" x14ac:dyDescent="0.3">
      <c r="A132" s="11">
        <v>20003</v>
      </c>
      <c r="B132" s="5" t="s">
        <v>22</v>
      </c>
      <c r="C132" s="38">
        <v>334</v>
      </c>
      <c r="D132" s="25">
        <v>157050</v>
      </c>
      <c r="E132" s="33"/>
      <c r="F132" s="31">
        <v>9950</v>
      </c>
      <c r="G132" s="31">
        <v>0</v>
      </c>
      <c r="H132" s="6">
        <f t="shared" si="1"/>
        <v>167000</v>
      </c>
    </row>
    <row r="133" spans="1:8" x14ac:dyDescent="0.3">
      <c r="A133" s="11">
        <v>66001</v>
      </c>
      <c r="B133" s="5" t="s">
        <v>21</v>
      </c>
      <c r="C133" s="43">
        <v>2156</v>
      </c>
      <c r="D133" s="25">
        <v>960300</v>
      </c>
      <c r="E133" s="33"/>
      <c r="F133" s="31">
        <v>125200</v>
      </c>
      <c r="G133" s="31">
        <v>-7500</v>
      </c>
      <c r="H133" s="6">
        <f t="shared" si="1"/>
        <v>1078000</v>
      </c>
    </row>
    <row r="134" spans="1:8" x14ac:dyDescent="0.3">
      <c r="A134" s="11">
        <v>33005</v>
      </c>
      <c r="B134" s="5" t="s">
        <v>20</v>
      </c>
      <c r="C134" s="38">
        <v>142</v>
      </c>
      <c r="D134" s="25">
        <v>55800</v>
      </c>
      <c r="E134" s="33"/>
      <c r="F134" s="31">
        <v>15200</v>
      </c>
      <c r="G134" s="31">
        <v>0</v>
      </c>
      <c r="H134" s="6">
        <f t="shared" si="1"/>
        <v>71000</v>
      </c>
    </row>
    <row r="135" spans="1:8" x14ac:dyDescent="0.3">
      <c r="A135" s="11">
        <v>49006</v>
      </c>
      <c r="B135" s="5" t="s">
        <v>19</v>
      </c>
      <c r="C135" s="38">
        <v>980</v>
      </c>
      <c r="D135" s="25">
        <v>430200</v>
      </c>
      <c r="E135" s="33"/>
      <c r="F135" s="31">
        <v>59800</v>
      </c>
      <c r="G135" s="31">
        <v>0</v>
      </c>
      <c r="H135" s="6">
        <f t="shared" ref="H135:H155" si="2">C135*500</f>
        <v>490000</v>
      </c>
    </row>
    <row r="136" spans="1:8" x14ac:dyDescent="0.3">
      <c r="A136" s="11">
        <v>13001</v>
      </c>
      <c r="B136" s="5" t="s">
        <v>18</v>
      </c>
      <c r="C136" s="43">
        <v>1253</v>
      </c>
      <c r="D136" s="25">
        <v>564300</v>
      </c>
      <c r="E136" s="33"/>
      <c r="F136" s="31">
        <v>62700</v>
      </c>
      <c r="G136" s="31">
        <v>-500</v>
      </c>
      <c r="H136" s="6">
        <f t="shared" si="2"/>
        <v>626500</v>
      </c>
    </row>
    <row r="137" spans="1:8" x14ac:dyDescent="0.3">
      <c r="A137" s="11">
        <v>60006</v>
      </c>
      <c r="B137" s="5" t="s">
        <v>17</v>
      </c>
      <c r="C137" s="38">
        <v>348</v>
      </c>
      <c r="D137" s="25">
        <v>153900</v>
      </c>
      <c r="E137" s="33"/>
      <c r="F137" s="31">
        <v>20100</v>
      </c>
      <c r="G137" s="31">
        <v>0</v>
      </c>
      <c r="H137" s="6">
        <f t="shared" si="2"/>
        <v>174000</v>
      </c>
    </row>
    <row r="138" spans="1:8" x14ac:dyDescent="0.3">
      <c r="A138" s="9">
        <v>11004</v>
      </c>
      <c r="B138" s="10" t="s">
        <v>16</v>
      </c>
      <c r="C138" s="43">
        <v>815</v>
      </c>
      <c r="D138" s="26">
        <v>361800</v>
      </c>
      <c r="E138" s="33"/>
      <c r="F138" s="31">
        <v>46200</v>
      </c>
      <c r="G138" s="31">
        <v>-500</v>
      </c>
      <c r="H138" s="6">
        <f t="shared" si="2"/>
        <v>407500</v>
      </c>
    </row>
    <row r="139" spans="1:8" s="1" customFormat="1" x14ac:dyDescent="0.3">
      <c r="A139" s="39">
        <v>51005</v>
      </c>
      <c r="B139" s="39" t="s">
        <v>15</v>
      </c>
      <c r="C139" s="38">
        <v>276</v>
      </c>
      <c r="D139" s="40">
        <v>0</v>
      </c>
      <c r="E139" s="33">
        <v>127350</v>
      </c>
      <c r="F139" s="31">
        <v>10650</v>
      </c>
      <c r="G139" s="31">
        <v>0</v>
      </c>
      <c r="H139" s="6">
        <f t="shared" si="2"/>
        <v>138000</v>
      </c>
    </row>
    <row r="140" spans="1:8" x14ac:dyDescent="0.3">
      <c r="A140" s="7">
        <v>6005</v>
      </c>
      <c r="B140" s="8" t="s">
        <v>14</v>
      </c>
      <c r="C140" s="38">
        <v>314</v>
      </c>
      <c r="D140" s="24">
        <v>140400</v>
      </c>
      <c r="E140" s="33"/>
      <c r="F140" s="31">
        <v>16600</v>
      </c>
      <c r="G140" s="31">
        <v>0</v>
      </c>
      <c r="H140" s="6">
        <f t="shared" si="2"/>
        <v>157000</v>
      </c>
    </row>
    <row r="141" spans="1:8" x14ac:dyDescent="0.3">
      <c r="A141" s="11">
        <v>14004</v>
      </c>
      <c r="B141" s="5" t="s">
        <v>13</v>
      </c>
      <c r="C141" s="43">
        <v>3850</v>
      </c>
      <c r="D141" s="25">
        <v>1728000</v>
      </c>
      <c r="E141" s="33"/>
      <c r="F141" s="31">
        <v>199500</v>
      </c>
      <c r="G141" s="31">
        <v>-2500</v>
      </c>
      <c r="H141" s="6">
        <f t="shared" si="2"/>
        <v>1925000</v>
      </c>
    </row>
    <row r="142" spans="1:8" x14ac:dyDescent="0.3">
      <c r="A142" s="11">
        <v>18003</v>
      </c>
      <c r="B142" s="5" t="s">
        <v>12</v>
      </c>
      <c r="C142" s="38">
        <v>184</v>
      </c>
      <c r="D142" s="25">
        <v>77400</v>
      </c>
      <c r="E142" s="33"/>
      <c r="F142" s="31">
        <v>14600</v>
      </c>
      <c r="G142" s="31">
        <v>0</v>
      </c>
      <c r="H142" s="6">
        <f t="shared" si="2"/>
        <v>92000</v>
      </c>
    </row>
    <row r="143" spans="1:8" x14ac:dyDescent="0.3">
      <c r="A143" s="11">
        <v>14005</v>
      </c>
      <c r="B143" s="5" t="s">
        <v>11</v>
      </c>
      <c r="C143" s="38">
        <v>252</v>
      </c>
      <c r="D143" s="25">
        <v>112500</v>
      </c>
      <c r="E143" s="33"/>
      <c r="F143" s="31">
        <v>13500</v>
      </c>
      <c r="G143" s="31">
        <v>0</v>
      </c>
      <c r="H143" s="6">
        <f t="shared" si="2"/>
        <v>126000</v>
      </c>
    </row>
    <row r="144" spans="1:8" x14ac:dyDescent="0.3">
      <c r="A144" s="11">
        <v>18005</v>
      </c>
      <c r="B144" s="5" t="s">
        <v>10</v>
      </c>
      <c r="C144" s="38">
        <v>499</v>
      </c>
      <c r="D144" s="25">
        <v>235350</v>
      </c>
      <c r="E144" s="34"/>
      <c r="F144" s="31">
        <v>14150</v>
      </c>
      <c r="G144" s="31">
        <v>0</v>
      </c>
      <c r="H144" s="6">
        <f t="shared" si="2"/>
        <v>249500</v>
      </c>
    </row>
    <row r="145" spans="1:8" x14ac:dyDescent="0.3">
      <c r="A145" s="11">
        <v>36002</v>
      </c>
      <c r="B145" s="5" t="s">
        <v>9</v>
      </c>
      <c r="C145" s="38">
        <v>376</v>
      </c>
      <c r="D145" s="25">
        <v>144000</v>
      </c>
      <c r="E145" s="35"/>
      <c r="F145" s="31">
        <v>44000</v>
      </c>
      <c r="G145" s="31">
        <v>0</v>
      </c>
      <c r="H145" s="6">
        <f t="shared" si="2"/>
        <v>188000</v>
      </c>
    </row>
    <row r="146" spans="1:8" x14ac:dyDescent="0.3">
      <c r="A146" s="11">
        <v>49007</v>
      </c>
      <c r="B146" s="5" t="s">
        <v>8</v>
      </c>
      <c r="C146" s="38">
        <v>1372</v>
      </c>
      <c r="D146" s="25">
        <v>616500</v>
      </c>
      <c r="E146" s="35"/>
      <c r="F146" s="31">
        <v>69500</v>
      </c>
      <c r="G146" s="31">
        <v>0</v>
      </c>
      <c r="H146" s="6">
        <f t="shared" si="2"/>
        <v>686000</v>
      </c>
    </row>
    <row r="147" spans="1:8" x14ac:dyDescent="0.3">
      <c r="A147" s="11">
        <v>1003</v>
      </c>
      <c r="B147" s="5" t="s">
        <v>7</v>
      </c>
      <c r="C147" s="38">
        <v>119</v>
      </c>
      <c r="D147" s="25">
        <v>55800</v>
      </c>
      <c r="E147" s="35"/>
      <c r="F147" s="31">
        <v>3700</v>
      </c>
      <c r="G147" s="31">
        <v>0</v>
      </c>
      <c r="H147" s="6">
        <f t="shared" si="2"/>
        <v>59500</v>
      </c>
    </row>
    <row r="148" spans="1:8" x14ac:dyDescent="0.3">
      <c r="A148" s="11">
        <v>47001</v>
      </c>
      <c r="B148" s="5" t="s">
        <v>6</v>
      </c>
      <c r="C148" s="38">
        <v>382</v>
      </c>
      <c r="D148" s="25">
        <v>171450</v>
      </c>
      <c r="E148" s="35"/>
      <c r="F148" s="31">
        <v>19550</v>
      </c>
      <c r="G148" s="31">
        <v>0</v>
      </c>
      <c r="H148" s="6">
        <f t="shared" si="2"/>
        <v>191000</v>
      </c>
    </row>
    <row r="149" spans="1:8" x14ac:dyDescent="0.3">
      <c r="A149" s="11">
        <v>12003</v>
      </c>
      <c r="B149" s="5" t="s">
        <v>5</v>
      </c>
      <c r="C149" s="38">
        <v>279</v>
      </c>
      <c r="D149" s="25">
        <v>121050</v>
      </c>
      <c r="E149" s="35"/>
      <c r="F149" s="31">
        <v>18450</v>
      </c>
      <c r="G149" s="31">
        <v>0</v>
      </c>
      <c r="H149" s="6">
        <f t="shared" si="2"/>
        <v>139500</v>
      </c>
    </row>
    <row r="150" spans="1:8" x14ac:dyDescent="0.3">
      <c r="A150" s="11">
        <v>54007</v>
      </c>
      <c r="B150" s="5" t="s">
        <v>4</v>
      </c>
      <c r="C150" s="38">
        <v>217</v>
      </c>
      <c r="D150" s="25">
        <v>101700</v>
      </c>
      <c r="E150" s="35"/>
      <c r="F150" s="31">
        <v>6800</v>
      </c>
      <c r="G150" s="31">
        <v>0</v>
      </c>
      <c r="H150" s="6">
        <f t="shared" si="2"/>
        <v>108500</v>
      </c>
    </row>
    <row r="151" spans="1:8" x14ac:dyDescent="0.3">
      <c r="A151" s="11">
        <v>59002</v>
      </c>
      <c r="B151" s="5" t="s">
        <v>3</v>
      </c>
      <c r="C151" s="38">
        <v>710</v>
      </c>
      <c r="D151" s="25">
        <v>316350</v>
      </c>
      <c r="E151" s="35"/>
      <c r="F151" s="31">
        <v>38650</v>
      </c>
      <c r="G151" s="31">
        <v>0</v>
      </c>
      <c r="H151" s="6">
        <f t="shared" si="2"/>
        <v>355000</v>
      </c>
    </row>
    <row r="152" spans="1:8" x14ac:dyDescent="0.3">
      <c r="A152" s="11">
        <v>2006</v>
      </c>
      <c r="B152" s="5" t="s">
        <v>2</v>
      </c>
      <c r="C152" s="38">
        <v>352</v>
      </c>
      <c r="D152" s="25">
        <v>160650</v>
      </c>
      <c r="E152" s="35"/>
      <c r="F152" s="31">
        <v>15350</v>
      </c>
      <c r="G152" s="31">
        <v>0</v>
      </c>
      <c r="H152" s="6">
        <f t="shared" si="2"/>
        <v>176000</v>
      </c>
    </row>
    <row r="153" spans="1:8" x14ac:dyDescent="0.3">
      <c r="A153" s="11">
        <v>55004</v>
      </c>
      <c r="B153" s="5" t="s">
        <v>1</v>
      </c>
      <c r="C153" s="38">
        <v>252</v>
      </c>
      <c r="D153" s="25">
        <v>108900</v>
      </c>
      <c r="E153" s="35"/>
      <c r="F153" s="31">
        <v>17100</v>
      </c>
      <c r="G153" s="31">
        <v>0</v>
      </c>
      <c r="H153" s="6">
        <f t="shared" si="2"/>
        <v>126000</v>
      </c>
    </row>
    <row r="154" spans="1:8" x14ac:dyDescent="0.3">
      <c r="A154" s="9">
        <v>63003</v>
      </c>
      <c r="B154" s="10" t="s">
        <v>0</v>
      </c>
      <c r="C154" s="43">
        <v>2801</v>
      </c>
      <c r="D154" s="26">
        <v>1243350</v>
      </c>
      <c r="E154" s="35"/>
      <c r="F154" s="31">
        <v>158650</v>
      </c>
      <c r="G154" s="31">
        <v>-1500</v>
      </c>
      <c r="H154" s="6">
        <f t="shared" si="2"/>
        <v>1400500</v>
      </c>
    </row>
    <row r="155" spans="1:8" x14ac:dyDescent="0.3">
      <c r="A155" s="9"/>
      <c r="B155" s="10" t="s">
        <v>159</v>
      </c>
      <c r="C155" s="44">
        <f>SUM(C6:C154)</f>
        <v>135984</v>
      </c>
      <c r="D155" s="28">
        <f>SUBTOTAL(9,D6:D154)</f>
        <v>54924300</v>
      </c>
      <c r="E155" s="28">
        <f t="shared" ref="E155:F155" si="3">SUBTOTAL(9,E6:E154)</f>
        <v>2457900</v>
      </c>
      <c r="F155" s="28">
        <f t="shared" si="3"/>
        <v>10630800</v>
      </c>
      <c r="G155" s="31">
        <f>SUM(G6:G154)</f>
        <v>-21000</v>
      </c>
      <c r="H155" s="6">
        <f t="shared" si="2"/>
        <v>67992000</v>
      </c>
    </row>
    <row r="156" spans="1:8" x14ac:dyDescent="0.3">
      <c r="A156" s="48" t="s">
        <v>152</v>
      </c>
      <c r="B156" s="48"/>
      <c r="C156" s="48"/>
      <c r="D156" s="48"/>
      <c r="F156" s="36"/>
      <c r="G156" s="47" t="s">
        <v>157</v>
      </c>
      <c r="H156" s="36"/>
    </row>
    <row r="160" spans="1:8" x14ac:dyDescent="0.3">
      <c r="D160" s="3"/>
    </row>
  </sheetData>
  <sortState xmlns:xlrd2="http://schemas.microsoft.com/office/spreadsheetml/2017/richdata2" ref="A6:H154">
    <sortCondition ref="B6:B154"/>
  </sortState>
  <mergeCells count="1">
    <mergeCell ref="A156:D156"/>
  </mergeCells>
  <hyperlinks>
    <hyperlink ref="C2" r:id="rId1" xr:uid="{4121071E-0F3A-4309-AA37-A3EE8511B7EA}"/>
  </hyperlinks>
  <pageMargins left="0.45" right="0.45" top="0.5" bottom="0.5" header="0.3" footer="0.3"/>
  <pageSetup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 Payment</vt:lpstr>
      <vt:lpstr>'Sept Payment'!Print_Area</vt:lpstr>
      <vt:lpstr>'Sept Payment'!Print_Titles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Huffman, Robyn  (DOE)</dc:creator>
  <cp:lastModifiedBy>Woodmansey, Susan</cp:lastModifiedBy>
  <cp:lastPrinted>2021-03-08T21:44:53Z</cp:lastPrinted>
  <dcterms:created xsi:type="dcterms:W3CDTF">2020-04-01T21:09:03Z</dcterms:created>
  <dcterms:modified xsi:type="dcterms:W3CDTF">2021-03-26T19:13:38Z</dcterms:modified>
</cp:coreProperties>
</file>