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tate Aid\1. State Aid Calculations\FY2021 State Aid\WEB Documents\"/>
    </mc:Choice>
  </mc:AlternateContent>
  <xr:revisionPtr revIDLastSave="0" documentId="8_{162ED0AE-06E0-43DA-BE19-0E6C22A42782}" xr6:coauthVersionLast="45" xr6:coauthVersionMax="45" xr10:uidLastSave="{00000000-0000-0000-0000-000000000000}"/>
  <bookViews>
    <workbookView xWindow="-120" yWindow="-120" windowWidth="29040" windowHeight="15840" xr2:uid="{F371D1E2-611A-4819-BFE4-AB440F1766B9}"/>
  </bookViews>
  <sheets>
    <sheet name="Alternative Need" sheetId="1" r:id="rId1"/>
  </sheets>
  <externalReferences>
    <externalReference r:id="rId2"/>
    <externalReference r:id="rId3"/>
    <externalReference r:id="rId4"/>
  </externalReferences>
  <definedNames>
    <definedName name="_51002">[1]Districts!#REF!</definedName>
    <definedName name="_xlnm._FilterDatabase" localSheetId="0" hidden="1">'Alternative Need'!$A$5:$M$8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[2]Districts!#REF!</definedName>
    <definedName name="jolene" hidden="1">[3]LEVIES97!$A$6:$AA$182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est">[1]Districts!#REF!</definedName>
    <definedName name="Tot_Number_Of_Teachers">#REF!</definedName>
    <definedName name="Total_Expenditure">#REF!</definedName>
    <definedName name="TOTAL_INSTRUCTIONAL_STAFF">#REF!</definedName>
    <definedName name="Totals_by_School_District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H7" i="1" s="1"/>
  <c r="J7" i="1" s="1"/>
  <c r="F6" i="1"/>
  <c r="H6" i="1" s="1"/>
  <c r="J6" i="1" s="1"/>
  <c r="J8" i="1" l="1"/>
</calcChain>
</file>

<file path=xl/sharedStrings.xml><?xml version="1.0" encoding="utf-8"?>
<sst xmlns="http://schemas.openxmlformats.org/spreadsheetml/2006/main" count="22" uniqueCount="19">
  <si>
    <t>FY2021 General State Aid Need</t>
  </si>
  <si>
    <t xml:space="preserve"> </t>
  </si>
  <si>
    <t>never changes</t>
  </si>
  <si>
    <t>C + lesser of D or E</t>
  </si>
  <si>
    <t>District No.</t>
  </si>
  <si>
    <t>District Name</t>
  </si>
  <si>
    <t>FY2016 District Need</t>
  </si>
  <si>
    <t>FY2015 
Other Revenue</t>
  </si>
  <si>
    <t>FY2019
Other Revenue</t>
  </si>
  <si>
    <t>Alternative Need</t>
  </si>
  <si>
    <t>FY2015
 SAFE</t>
  </si>
  <si>
    <t>Alternative Per Student Need</t>
  </si>
  <si>
    <t>2020 SAFE</t>
  </si>
  <si>
    <t>FY2021 Alternative Local Need</t>
  </si>
  <si>
    <t>White Lake 01-3</t>
  </si>
  <si>
    <t>Hoven 53-2</t>
  </si>
  <si>
    <t>SDCL 13-13-10.1 (5A and 5B)</t>
  </si>
  <si>
    <t>as of 1/13/2021</t>
  </si>
  <si>
    <t>Questions - contact Office of State Aid &amp; School Finance, 605-773-3248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</si>
</sst>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5" x14ac:knownFonts="1">
    <font>
      <sz val="10"/>
      <name val="Arial"/>
    </font>
    <font>
      <sz val="10"/>
      <name val="Arial"/>
      <family val="2"/>
    </font>
    <font>
      <sz val="10"/>
      <color rgb="FF002060"/>
      <name val="Ebrima"/>
    </font>
    <font>
      <b/>
      <sz val="14"/>
      <color rgb="FF002060"/>
      <name val="Ebrima"/>
    </font>
    <font>
      <sz val="9"/>
      <color rgb="FF002060"/>
      <name val="Ebrima"/>
    </font>
    <font>
      <sz val="8"/>
      <name val="Gill Sans MT"/>
      <family val="2"/>
    </font>
    <font>
      <sz val="8"/>
      <color rgb="FF002060"/>
      <name val="Gill Sans MT"/>
      <family val="2"/>
    </font>
    <font>
      <sz val="8"/>
      <color rgb="FFFF0000"/>
      <name val="Gill Sans MT"/>
      <family val="2"/>
    </font>
    <font>
      <sz val="10"/>
      <name val="Gill Sans MT"/>
      <family val="2"/>
    </font>
    <font>
      <b/>
      <sz val="10"/>
      <name val="Gill Sans MT"/>
      <family val="2"/>
    </font>
    <font>
      <sz val="9"/>
      <color rgb="FF002060"/>
      <name val="Gill Sans MT"/>
      <family val="2"/>
    </font>
    <font>
      <sz val="9"/>
      <name val="Gill Sans MT"/>
      <family val="2"/>
    </font>
    <font>
      <sz val="9"/>
      <color rgb="FFFF0000"/>
      <name val="Gill Sans MT"/>
      <family val="2"/>
    </font>
    <font>
      <sz val="10"/>
      <color rgb="FF002060"/>
      <name val="Gill Sans MT"/>
      <family val="2"/>
    </font>
    <font>
      <sz val="10"/>
      <color rgb="FFFF0000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2" fillId="0" borderId="0" xfId="1" applyFont="1"/>
    <xf numFmtId="2" fontId="2" fillId="0" borderId="0" xfId="1" applyNumberFormat="1" applyFont="1"/>
    <xf numFmtId="164" fontId="2" fillId="0" borderId="0" xfId="1" applyNumberFormat="1" applyFont="1"/>
    <xf numFmtId="0" fontId="4" fillId="0" borderId="0" xfId="1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/>
    <xf numFmtId="165" fontId="7" fillId="0" borderId="0" xfId="0" applyNumberFormat="1" applyFont="1"/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center" wrapText="1"/>
    </xf>
    <xf numFmtId="165" fontId="8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8" fillId="0" borderId="0" xfId="0" applyFont="1"/>
    <xf numFmtId="0" fontId="10" fillId="0" borderId="2" xfId="0" applyFont="1" applyBorder="1" applyAlignment="1">
      <alignment horizontal="right"/>
    </xf>
    <xf numFmtId="0" fontId="10" fillId="0" borderId="2" xfId="0" applyFont="1" applyBorder="1" applyAlignment="1">
      <alignment horizontal="left"/>
    </xf>
    <xf numFmtId="164" fontId="10" fillId="0" borderId="2" xfId="0" applyNumberFormat="1" applyFont="1" applyBorder="1"/>
    <xf numFmtId="164" fontId="11" fillId="0" borderId="2" xfId="0" applyNumberFormat="1" applyFont="1" applyBorder="1"/>
    <xf numFmtId="0" fontId="10" fillId="0" borderId="2" xfId="0" applyFont="1" applyBorder="1"/>
    <xf numFmtId="165" fontId="10" fillId="0" borderId="2" xfId="0" applyNumberFormat="1" applyFont="1" applyBorder="1"/>
    <xf numFmtId="40" fontId="11" fillId="0" borderId="2" xfId="0" applyNumberFormat="1" applyFont="1" applyBorder="1"/>
    <xf numFmtId="0" fontId="11" fillId="0" borderId="0" xfId="0" applyFont="1"/>
    <xf numFmtId="0" fontId="10" fillId="0" borderId="3" xfId="0" applyFont="1" applyBorder="1" applyAlignment="1">
      <alignment horizontal="right"/>
    </xf>
    <xf numFmtId="0" fontId="10" fillId="0" borderId="3" xfId="0" applyFont="1" applyBorder="1" applyAlignment="1">
      <alignment horizontal="left"/>
    </xf>
    <xf numFmtId="164" fontId="10" fillId="0" borderId="3" xfId="0" applyNumberFormat="1" applyFont="1" applyBorder="1"/>
    <xf numFmtId="0" fontId="10" fillId="0" borderId="3" xfId="0" applyFont="1" applyBorder="1"/>
    <xf numFmtId="165" fontId="10" fillId="0" borderId="3" xfId="0" applyNumberFormat="1" applyFont="1" applyBorder="1"/>
    <xf numFmtId="164" fontId="10" fillId="0" borderId="0" xfId="0" applyNumberFormat="1" applyFont="1"/>
    <xf numFmtId="4" fontId="10" fillId="0" borderId="0" xfId="0" applyNumberFormat="1" applyFont="1"/>
    <xf numFmtId="165" fontId="10" fillId="0" borderId="0" xfId="0" applyNumberFormat="1" applyFont="1"/>
    <xf numFmtId="40" fontId="12" fillId="0" borderId="0" xfId="0" applyNumberFormat="1" applyFont="1"/>
    <xf numFmtId="0" fontId="13" fillId="0" borderId="0" xfId="0" applyFont="1"/>
    <xf numFmtId="164" fontId="13" fillId="0" borderId="0" xfId="0" applyNumberFormat="1" applyFont="1"/>
    <xf numFmtId="165" fontId="8" fillId="0" borderId="0" xfId="0" applyNumberFormat="1" applyFont="1"/>
    <xf numFmtId="165" fontId="14" fillId="0" borderId="0" xfId="0" applyNumberFormat="1" applyFont="1"/>
  </cellXfs>
  <cellStyles count="2">
    <cellStyle name="Normal" xfId="0" builtinId="0"/>
    <cellStyle name="Normal 2" xfId="1" xr:uid="{477D65F4-85D6-4D88-96C3-57AB20BD2E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219076</xdr:colOff>
      <xdr:row>0</xdr:row>
      <xdr:rowOff>180976</xdr:rowOff>
    </xdr:from>
    <xdr:ext cx="2105024" cy="476249"/>
    <xdr:pic>
      <xdr:nvPicPr>
        <xdr:cNvPr id="2" name="Picture 1">
          <a:extLst>
            <a:ext uri="{FF2B5EF4-FFF2-40B4-BE49-F238E27FC236}">
              <a16:creationId xmlns:a16="http://schemas.microsoft.com/office/drawing/2014/main" id="{4A5A0B8C-6F65-45B7-B665-047F5D661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3176" y="180976"/>
          <a:ext cx="2105024" cy="47624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D90CA-F715-4C60-936B-35EC41078709}">
  <dimension ref="A1:O10"/>
  <sheetViews>
    <sheetView showGridLines="0" tabSelected="1" workbookViewId="0">
      <selection activeCell="B18" sqref="B17:B18"/>
    </sheetView>
  </sheetViews>
  <sheetFormatPr defaultColWidth="9.140625" defaultRowHeight="15" x14ac:dyDescent="0.3"/>
  <cols>
    <col min="1" max="1" width="6.7109375" style="17" customWidth="1"/>
    <col min="2" max="2" width="17.7109375" style="17" customWidth="1"/>
    <col min="3" max="4" width="12.7109375" style="35" customWidth="1"/>
    <col min="5" max="5" width="12.7109375" style="36" customWidth="1"/>
    <col min="6" max="6" width="16.7109375" style="36" bestFit="1" customWidth="1"/>
    <col min="7" max="7" width="12.7109375" style="17" customWidth="1"/>
    <col min="8" max="8" width="12.7109375" style="37" customWidth="1"/>
    <col min="9" max="9" width="12.5703125" style="38" customWidth="1"/>
    <col min="10" max="10" width="12.7109375" style="17" customWidth="1"/>
    <col min="11" max="16384" width="9.140625" style="17"/>
  </cols>
  <sheetData>
    <row r="1" spans="1:15" s="3" customFormat="1" ht="20.25" x14ac:dyDescent="0.35">
      <c r="A1" s="1"/>
      <c r="B1" s="2" t="s">
        <v>0</v>
      </c>
      <c r="D1" s="4"/>
      <c r="I1" s="5"/>
      <c r="N1" s="5"/>
      <c r="O1" s="5"/>
    </row>
    <row r="2" spans="1:15" s="3" customFormat="1" ht="14.25" x14ac:dyDescent="0.25">
      <c r="A2" s="1"/>
      <c r="B2" s="6" t="s">
        <v>17</v>
      </c>
      <c r="D2" s="4"/>
      <c r="I2" s="5"/>
      <c r="N2" s="5"/>
      <c r="O2" s="5"/>
    </row>
    <row r="3" spans="1:15" s="3" customFormat="1" ht="14.25" x14ac:dyDescent="0.25">
      <c r="A3" s="1"/>
      <c r="B3" s="1"/>
      <c r="D3" s="4"/>
      <c r="I3" s="5"/>
      <c r="N3" s="5"/>
      <c r="O3" s="5"/>
    </row>
    <row r="4" spans="1:15" s="7" customFormat="1" ht="13.5" x14ac:dyDescent="0.3">
      <c r="C4" s="8" t="s">
        <v>2</v>
      </c>
      <c r="D4" s="8" t="s">
        <v>2</v>
      </c>
      <c r="E4" s="9" t="s">
        <v>1</v>
      </c>
      <c r="F4" s="9" t="s">
        <v>3</v>
      </c>
      <c r="G4" s="10" t="s">
        <v>2</v>
      </c>
      <c r="H4" s="11"/>
      <c r="I4" s="12"/>
    </row>
    <row r="5" spans="1:15" ht="45" x14ac:dyDescent="0.3">
      <c r="A5" s="13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5" t="s">
        <v>11</v>
      </c>
      <c r="I5" s="14" t="s">
        <v>12</v>
      </c>
      <c r="J5" s="16" t="s">
        <v>13</v>
      </c>
    </row>
    <row r="6" spans="1:15" s="25" customFormat="1" ht="15.75" x14ac:dyDescent="0.35">
      <c r="A6" s="18">
        <v>1003</v>
      </c>
      <c r="B6" s="19" t="s">
        <v>14</v>
      </c>
      <c r="C6" s="20">
        <v>658295</v>
      </c>
      <c r="D6" s="20">
        <v>222937.25</v>
      </c>
      <c r="E6" s="21">
        <v>222698.42</v>
      </c>
      <c r="F6" s="20">
        <f>IF(D6&lt;E6,D6+C6,E6+C6)</f>
        <v>880993.42</v>
      </c>
      <c r="G6" s="22">
        <v>110</v>
      </c>
      <c r="H6" s="23">
        <f t="shared" ref="H6:H7" si="0">F6/G6</f>
        <v>8009.0310909090913</v>
      </c>
      <c r="I6" s="24">
        <v>119</v>
      </c>
      <c r="J6" s="20">
        <f t="shared" ref="J6:J7" si="1">H6*I6</f>
        <v>953074.69981818181</v>
      </c>
    </row>
    <row r="7" spans="1:15" s="25" customFormat="1" ht="15.75" x14ac:dyDescent="0.35">
      <c r="A7" s="26">
        <v>53002</v>
      </c>
      <c r="B7" s="27" t="s">
        <v>15</v>
      </c>
      <c r="C7" s="28">
        <v>641122</v>
      </c>
      <c r="D7" s="28">
        <v>127919.45</v>
      </c>
      <c r="E7" s="21">
        <v>100175.95999999999</v>
      </c>
      <c r="F7" s="28">
        <f>IF(D7&lt;E7,D7+C7,E7+C7)</f>
        <v>741297.96</v>
      </c>
      <c r="G7" s="29">
        <v>112</v>
      </c>
      <c r="H7" s="30">
        <f t="shared" si="0"/>
        <v>6618.7317857142853</v>
      </c>
      <c r="I7" s="24">
        <v>100.12</v>
      </c>
      <c r="J7" s="28">
        <f t="shared" si="1"/>
        <v>662667.42638571432</v>
      </c>
    </row>
    <row r="8" spans="1:15" s="25" customFormat="1" ht="15.75" x14ac:dyDescent="0.35">
      <c r="C8" s="31"/>
      <c r="D8" s="31"/>
      <c r="E8" s="31"/>
      <c r="F8" s="31"/>
      <c r="G8" s="32"/>
      <c r="H8" s="33"/>
      <c r="I8" s="34"/>
      <c r="J8" s="31">
        <f>SUM(J6:J7)</f>
        <v>1615742.126203896</v>
      </c>
    </row>
    <row r="9" spans="1:15" x14ac:dyDescent="0.3">
      <c r="A9" s="17" t="s">
        <v>16</v>
      </c>
      <c r="E9" s="36" t="s">
        <v>1</v>
      </c>
    </row>
    <row r="10" spans="1:15" x14ac:dyDescent="0.3">
      <c r="B10" s="17" t="s">
        <v>18</v>
      </c>
    </row>
  </sheetData>
  <pageMargins left="0.5" right="0.5" top="1" bottom="1" header="0.8" footer="0.8"/>
  <pageSetup orientation="landscape" r:id="rId1"/>
  <headerFooter>
    <oddHeader>&amp;C&amp;"Gill Sans MT,Regular"&amp;11FY2018 General State Aid ALTERNATIVE Need</oddHeader>
    <oddFooter>&amp;R&amp;"Gill Sans MT,Regular"&amp;11&amp;D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Alternative Need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Woodmansey, Susan</cp:lastModifiedBy>
  <dcterms:created xsi:type="dcterms:W3CDTF">2021-01-13T14:53:54Z</dcterms:created>
  <dcterms:modified xsi:type="dcterms:W3CDTF">2021-01-13T15:00:25Z</dcterms:modified>
</cp:coreProperties>
</file>